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0529AA0-13F8-49C3-954C-31A12C399E5A}" xr6:coauthVersionLast="47" xr6:coauthVersionMax="47" xr10:uidLastSave="{00000000-0000-0000-0000-000000000000}"/>
  <bookViews>
    <workbookView xWindow="-120" yWindow="-120" windowWidth="29040" windowHeight="15840" xr2:uid="{00000000-000D-0000-FFFF-FFFF00000000}"/>
  </bookViews>
  <sheets>
    <sheet name="総合評価基準表" sheetId="19" r:id="rId1"/>
    <sheet name="記載例" sheetId="20" r:id="rId2"/>
  </sheets>
  <definedNames>
    <definedName name="_xlnm._FilterDatabase" localSheetId="1" hidden="1">記載例!$A$4:$O$9</definedName>
    <definedName name="_xlnm._FilterDatabase" localSheetId="0" hidden="1">総合評価基準表!$A$4:$R$59</definedName>
    <definedName name="_xlnm.Print_Area" localSheetId="1">記載例!$B$1:$N$10</definedName>
    <definedName name="_xlnm.Print_Area" localSheetId="0">総合評価基準表!$B$1:$N$55</definedName>
    <definedName name="_xlnm.Print_Titles" localSheetId="1">記載例!$1:$4</definedName>
    <definedName name="_xlnm.Print_Titles" localSheetId="0">総合評価基準表!$1:$4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9" l="1" a="1"/>
  <c r="O6" i="19" s="1"/>
  <c r="O8" i="19" a="1"/>
  <c r="O8" i="19" s="1"/>
  <c r="O10" i="19" a="1"/>
  <c r="O10" i="19" s="1"/>
  <c r="O12" i="19" a="1"/>
  <c r="O12" i="19" s="1"/>
  <c r="O13" i="19" a="1"/>
  <c r="O13" i="19" s="1"/>
  <c r="O15" i="19" a="1"/>
  <c r="O15" i="19" s="1"/>
  <c r="O16" i="19" a="1"/>
  <c r="O16" i="19" s="1"/>
  <c r="O17" i="19" a="1"/>
  <c r="O17" i="19" s="1"/>
  <c r="O18" i="19" a="1"/>
  <c r="O18" i="19" s="1"/>
  <c r="O20" i="19" a="1"/>
  <c r="O20" i="19" s="1"/>
  <c r="O21" i="19" a="1"/>
  <c r="O21" i="19" s="1"/>
  <c r="O22" i="19" a="1"/>
  <c r="O22" i="19" s="1"/>
  <c r="O23" i="19" a="1"/>
  <c r="O23" i="19" s="1"/>
  <c r="O25" i="19" a="1"/>
  <c r="O25" i="19" s="1"/>
  <c r="O26" i="19" a="1"/>
  <c r="O26" i="19" s="1"/>
  <c r="O28" i="19" a="1"/>
  <c r="O28" i="19" s="1"/>
  <c r="O29" i="19" a="1"/>
  <c r="O29" i="19" s="1"/>
  <c r="O31" i="19" a="1"/>
  <c r="O31" i="19" s="1"/>
  <c r="O32" i="19" a="1"/>
  <c r="O32" i="19" s="1"/>
  <c r="O33" i="19" a="1"/>
  <c r="O33" i="19" s="1"/>
  <c r="O34" i="19" a="1"/>
  <c r="O34" i="19" s="1"/>
  <c r="O35" i="19" a="1"/>
  <c r="O35" i="19" s="1"/>
  <c r="O36" i="19" a="1"/>
  <c r="O36" i="19" s="1"/>
  <c r="O37" i="19" a="1"/>
  <c r="O37" i="19" s="1"/>
  <c r="O38" i="19" a="1"/>
  <c r="O38" i="19" s="1"/>
  <c r="O40" i="19" a="1"/>
  <c r="O40" i="19" s="1"/>
  <c r="O41" i="19" a="1"/>
  <c r="O41" i="19" s="1"/>
  <c r="O50" i="19" a="1"/>
  <c r="O50" i="19" s="1"/>
  <c r="O51" i="19" a="1"/>
  <c r="O51" i="19" s="1"/>
  <c r="O52" i="19" a="1"/>
  <c r="O52" i="19" s="1"/>
  <c r="O54" i="19" a="1"/>
  <c r="O54" i="19" s="1"/>
  <c r="B54" i="19" l="1"/>
  <c r="B9" i="20"/>
  <c r="B8" i="20"/>
  <c r="B7" i="20"/>
  <c r="B6" i="20"/>
  <c r="B5" i="20"/>
  <c r="B55"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<sst xmlns="http://schemas.openxmlformats.org/spreadsheetml/2006/main" count="425" uniqueCount="193">
  <si>
    <t>項番</t>
    <rPh sb="0" eb="2">
      <t>コウバン</t>
    </rPh>
    <phoneticPr fontId="1"/>
  </si>
  <si>
    <t>提案依頼事項</t>
    <rPh sb="0" eb="2">
      <t>テイアン</t>
    </rPh>
    <rPh sb="2" eb="4">
      <t>イライ</t>
    </rPh>
    <rPh sb="4" eb="6">
      <t>ジコウ</t>
    </rPh>
    <phoneticPr fontId="1"/>
  </si>
  <si>
    <t>文書記載箇所</t>
    <rPh sb="0" eb="2">
      <t>ブンショ</t>
    </rPh>
    <rPh sb="2" eb="4">
      <t>キサイ</t>
    </rPh>
    <rPh sb="4" eb="6">
      <t>カショ</t>
    </rPh>
    <phoneticPr fontId="1"/>
  </si>
  <si>
    <t>評価項目</t>
    <rPh sb="0" eb="2">
      <t>ヒョウカ</t>
    </rPh>
    <rPh sb="2" eb="4">
      <t>コウモク</t>
    </rPh>
    <phoneticPr fontId="1"/>
  </si>
  <si>
    <t>評価基準</t>
    <rPh sb="0" eb="2">
      <t>ヒョウカ</t>
    </rPh>
    <rPh sb="2" eb="4">
      <t>キジュン</t>
    </rPh>
    <phoneticPr fontId="1"/>
  </si>
  <si>
    <t>大分類</t>
    <rPh sb="0" eb="3">
      <t>ダイブンルイ</t>
    </rPh>
    <phoneticPr fontId="1"/>
  </si>
  <si>
    <t>中分類</t>
    <rPh sb="0" eb="3">
      <t>チュウブンルイ</t>
    </rPh>
    <phoneticPr fontId="1"/>
  </si>
  <si>
    <t>小分類</t>
    <rPh sb="0" eb="3">
      <t>ショウブンルイ</t>
    </rPh>
    <phoneticPr fontId="1"/>
  </si>
  <si>
    <t>文書名</t>
    <rPh sb="0" eb="2">
      <t>ブンショ</t>
    </rPh>
    <rPh sb="2" eb="3">
      <t>メイ</t>
    </rPh>
    <phoneticPr fontId="1"/>
  </si>
  <si>
    <t>章番号</t>
    <rPh sb="0" eb="3">
      <t>ショウバンゴウ</t>
    </rPh>
    <phoneticPr fontId="1"/>
  </si>
  <si>
    <t>作業の目的</t>
    <rPh sb="0" eb="2">
      <t>サギョウ</t>
    </rPh>
    <rPh sb="3" eb="5">
      <t>モクテキ</t>
    </rPh>
    <phoneticPr fontId="1"/>
  </si>
  <si>
    <t>-</t>
    <phoneticPr fontId="1"/>
  </si>
  <si>
    <t>-</t>
  </si>
  <si>
    <t>調達仕様書</t>
    <phoneticPr fontId="1"/>
  </si>
  <si>
    <t>作業実施体制</t>
    <phoneticPr fontId="1"/>
  </si>
  <si>
    <t>作業実施体制</t>
    <rPh sb="0" eb="2">
      <t>サギョウ</t>
    </rPh>
    <rPh sb="2" eb="4">
      <t>ジッシ</t>
    </rPh>
    <rPh sb="4" eb="6">
      <t>タイセイ</t>
    </rPh>
    <phoneticPr fontId="1"/>
  </si>
  <si>
    <t>役務要件</t>
    <rPh sb="0" eb="2">
      <t>エキム</t>
    </rPh>
    <rPh sb="2" eb="4">
      <t>ヨウケン</t>
    </rPh>
    <phoneticPr fontId="1"/>
  </si>
  <si>
    <t>運用に関する事項</t>
    <phoneticPr fontId="1"/>
  </si>
  <si>
    <t>作業の実施に当たっての遵守事項</t>
    <rPh sb="0" eb="2">
      <t>サギョウ</t>
    </rPh>
    <rPh sb="3" eb="5">
      <t>ジッシ</t>
    </rPh>
    <rPh sb="6" eb="7">
      <t>ア</t>
    </rPh>
    <rPh sb="11" eb="13">
      <t>ジュンシュ</t>
    </rPh>
    <rPh sb="13" eb="15">
      <t>ジコウ</t>
    </rPh>
    <phoneticPr fontId="1"/>
  </si>
  <si>
    <t>再委託に関する事項</t>
    <rPh sb="0" eb="3">
      <t>サイイタク</t>
    </rPh>
    <rPh sb="4" eb="5">
      <t>カン</t>
    </rPh>
    <rPh sb="7" eb="9">
      <t>ジコウ</t>
    </rPh>
    <phoneticPr fontId="1"/>
  </si>
  <si>
    <t>その他</t>
    <rPh sb="2" eb="3">
      <t>タ</t>
    </rPh>
    <phoneticPr fontId="1"/>
  </si>
  <si>
    <t>要件定義書</t>
    <rPh sb="0" eb="2">
      <t>ヨウケン</t>
    </rPh>
    <rPh sb="2" eb="5">
      <t>テイギショ</t>
    </rPh>
    <phoneticPr fontId="1"/>
  </si>
  <si>
    <t>拡張性に関する事項</t>
    <phoneticPr fontId="1"/>
  </si>
  <si>
    <t>移行に関する事項</t>
    <phoneticPr fontId="1"/>
  </si>
  <si>
    <t>保守に関する事項</t>
    <phoneticPr fontId="1"/>
  </si>
  <si>
    <t>第８　２</t>
    <phoneticPr fontId="1"/>
  </si>
  <si>
    <t>第８　３</t>
    <phoneticPr fontId="1"/>
  </si>
  <si>
    <t>ワーク・ライフ・バランス等推進に関する指標</t>
    <phoneticPr fontId="1"/>
  </si>
  <si>
    <t>ワーク・ライフ・バランス等推進</t>
    <rPh sb="12" eb="13">
      <t>ナド</t>
    </rPh>
    <rPh sb="13" eb="15">
      <t>スイシン</t>
    </rPh>
    <phoneticPr fontId="1"/>
  </si>
  <si>
    <t>高</t>
    <rPh sb="0" eb="1">
      <t>タカ</t>
    </rPh>
    <phoneticPr fontId="1"/>
  </si>
  <si>
    <t xml:space="preserve">TCO削減の工夫
</t>
    <rPh sb="3" eb="5">
      <t xml:space="preserve">サクゲン </t>
    </rPh>
    <rPh sb="6" eb="8">
      <t xml:space="preserve">クフウ </t>
    </rPh>
    <phoneticPr fontId="1"/>
  </si>
  <si>
    <t xml:space="preserve">提案のわかりやすさ
</t>
    <phoneticPr fontId="1"/>
  </si>
  <si>
    <t>要件定義書</t>
  </si>
  <si>
    <t>その他有益な提案</t>
    <phoneticPr fontId="1"/>
  </si>
  <si>
    <t>その他</t>
    <phoneticPr fontId="1"/>
  </si>
  <si>
    <t>中</t>
    <rPh sb="0" eb="1">
      <t>チュウ</t>
    </rPh>
    <phoneticPr fontId="1"/>
  </si>
  <si>
    <t xml:space="preserve">業務への影響及びユーザの負担が少ない効率的で円滑な移行プランなどの有益な提案がある。また、一括移行に伴うリスクを最小限に留める対策等について具体的に示した提案がある。
</t>
    <rPh sb="6" eb="7">
      <t>オヨ</t>
    </rPh>
    <rPh sb="45" eb="47">
      <t>イッカツ</t>
    </rPh>
    <rPh sb="47" eb="49">
      <t>イコウ</t>
    </rPh>
    <rPh sb="50" eb="51">
      <t>トモナ</t>
    </rPh>
    <rPh sb="56" eb="59">
      <t>サイショウゲン</t>
    </rPh>
    <rPh sb="60" eb="61">
      <t>トド</t>
    </rPh>
    <rPh sb="63" eb="65">
      <t xml:space="preserve">タイサク </t>
    </rPh>
    <rPh sb="65" eb="66">
      <t xml:space="preserve">トウ </t>
    </rPh>
    <rPh sb="70" eb="73">
      <t>グタイテキ</t>
    </rPh>
    <rPh sb="74" eb="75">
      <t>シメ</t>
    </rPh>
    <rPh sb="77" eb="79">
      <t>テイアン</t>
    </rPh>
    <phoneticPr fontId="1"/>
  </si>
  <si>
    <t>高</t>
    <rPh sb="0" eb="1">
      <t>コウ</t>
    </rPh>
    <phoneticPr fontId="1"/>
  </si>
  <si>
    <t>運用に関する事項</t>
    <rPh sb="0" eb="2">
      <t>ウンヨウ</t>
    </rPh>
    <rPh sb="3" eb="4">
      <t>カン</t>
    </rPh>
    <rPh sb="6" eb="8">
      <t>ジコウ</t>
    </rPh>
    <phoneticPr fontId="1"/>
  </si>
  <si>
    <t>調達仕様書</t>
    <rPh sb="0" eb="1">
      <t xml:space="preserve">チョウタツ </t>
    </rPh>
    <rPh sb="2" eb="3">
      <t xml:space="preserve">シヨウショ </t>
    </rPh>
    <phoneticPr fontId="1"/>
  </si>
  <si>
    <t>プロジェクト全般</t>
    <rPh sb="6" eb="8">
      <t>ゼンパン</t>
    </rPh>
    <phoneticPr fontId="1"/>
  </si>
  <si>
    <t>評価区分</t>
    <rPh sb="0" eb="2">
      <t xml:space="preserve">ヒョウカ </t>
    </rPh>
    <rPh sb="2" eb="4">
      <t xml:space="preserve">クブン </t>
    </rPh>
    <phoneticPr fontId="1"/>
  </si>
  <si>
    <t>評価者：</t>
    <rPh sb="0" eb="2">
      <t>ヒョウカ</t>
    </rPh>
    <rPh sb="2" eb="3">
      <t>シャ</t>
    </rPh>
    <phoneticPr fontId="1"/>
  </si>
  <si>
    <t>提案者：</t>
    <rPh sb="0" eb="2">
      <t>テイアン</t>
    </rPh>
    <rPh sb="2" eb="3">
      <t>シャ</t>
    </rPh>
    <phoneticPr fontId="1"/>
  </si>
  <si>
    <t>第１</t>
    <phoneticPr fontId="1"/>
  </si>
  <si>
    <t xml:space="preserve">第５　１
</t>
    <phoneticPr fontId="1"/>
  </si>
  <si>
    <t>第５　２</t>
    <phoneticPr fontId="1"/>
  </si>
  <si>
    <t>第６</t>
    <phoneticPr fontId="1"/>
  </si>
  <si>
    <t>業務統合管理システム等を構成するクラウドサービス、ソフトウェア等の選定及び購入並びに維持費</t>
    <rPh sb="10" eb="11">
      <t>トウ</t>
    </rPh>
    <rPh sb="12" eb="14">
      <t>コウセイ</t>
    </rPh>
    <phoneticPr fontId="1"/>
  </si>
  <si>
    <t>第３　３</t>
    <rPh sb="0" eb="1">
      <t>ダイ</t>
    </rPh>
    <phoneticPr fontId="1"/>
  </si>
  <si>
    <t>第４</t>
    <rPh sb="0" eb="1">
      <t>ダイ</t>
    </rPh>
    <phoneticPr fontId="1"/>
  </si>
  <si>
    <t>加点</t>
    <rPh sb="0" eb="2">
      <t>カテン</t>
    </rPh>
    <phoneticPr fontId="1"/>
  </si>
  <si>
    <t>ポータルアカウント等連携</t>
    <phoneticPr fontId="1"/>
  </si>
  <si>
    <t>クラウドFAX機能</t>
    <phoneticPr fontId="1"/>
  </si>
  <si>
    <t>頁</t>
    <rPh sb="0" eb="1">
      <t>ページ</t>
    </rPh>
    <phoneticPr fontId="1"/>
  </si>
  <si>
    <t>提案書記載箇所</t>
    <rPh sb="0" eb="3">
      <t>テイアンショ</t>
    </rPh>
    <rPh sb="3" eb="7">
      <t>キサイカショ</t>
    </rPh>
    <phoneticPr fontId="1"/>
  </si>
  <si>
    <t>基礎点</t>
    <rPh sb="0" eb="3">
      <t>キソテン</t>
    </rPh>
    <phoneticPr fontId="1"/>
  </si>
  <si>
    <t>要件定義書に記載された要件が正しく理解できていると認められ、提案内容、実現方法等が具体的に示されており、その内容が有効と判断される。</t>
    <rPh sb="0" eb="5">
      <t>ヨウケンテイギショ</t>
    </rPh>
    <rPh sb="6" eb="8">
      <t>キサイ</t>
    </rPh>
    <rPh sb="11" eb="13">
      <t>ヨウケン</t>
    </rPh>
    <rPh sb="14" eb="15">
      <t>タダ</t>
    </rPh>
    <rPh sb="17" eb="19">
      <t>リカイ</t>
    </rPh>
    <rPh sb="25" eb="26">
      <t>ミト</t>
    </rPh>
    <rPh sb="30" eb="32">
      <t>テイアン</t>
    </rPh>
    <rPh sb="32" eb="34">
      <t>ナイヨウ</t>
    </rPh>
    <rPh sb="35" eb="39">
      <t>ジツゲンホウホウ</t>
    </rPh>
    <rPh sb="39" eb="40">
      <t>トウ</t>
    </rPh>
    <rPh sb="41" eb="44">
      <t>グタイテキ</t>
    </rPh>
    <rPh sb="45" eb="46">
      <t>シメ</t>
    </rPh>
    <rPh sb="54" eb="56">
      <t>ナイヨウ</t>
    </rPh>
    <rPh sb="57" eb="59">
      <t>ユウコウ</t>
    </rPh>
    <rPh sb="60" eb="62">
      <t>ハンダン</t>
    </rPh>
    <phoneticPr fontId="1"/>
  </si>
  <si>
    <t>犯罪被害者支援業務</t>
    <phoneticPr fontId="1"/>
  </si>
  <si>
    <t>国選弁護等関連業務</t>
    <phoneticPr fontId="1"/>
  </si>
  <si>
    <t>民事法律
扶助業務（1係2係）</t>
    <phoneticPr fontId="1"/>
  </si>
  <si>
    <t>民事法律
扶助業務（3係4係）</t>
    <phoneticPr fontId="1"/>
  </si>
  <si>
    <t>センター相談運用(業務効率化)、審査メモ</t>
    <phoneticPr fontId="1"/>
  </si>
  <si>
    <t>要員に求める資格等の要件</t>
    <rPh sb="0" eb="2">
      <t>ヨウイン</t>
    </rPh>
    <rPh sb="3" eb="4">
      <t>モト</t>
    </rPh>
    <rPh sb="10" eb="12">
      <t>ヨウケン</t>
    </rPh>
    <phoneticPr fontId="1"/>
  </si>
  <si>
    <t>調達案件の概要</t>
    <phoneticPr fontId="1"/>
  </si>
  <si>
    <t>作業の目的</t>
    <phoneticPr fontId="1"/>
  </si>
  <si>
    <t>第４　４～
第４　14</t>
    <rPh sb="0" eb="1">
      <t>ダイ</t>
    </rPh>
    <rPh sb="6" eb="7">
      <t>ダイ</t>
    </rPh>
    <phoneticPr fontId="1"/>
  </si>
  <si>
    <t>調達仕様書</t>
    <rPh sb="0" eb="2">
      <t>チョウタツ</t>
    </rPh>
    <rPh sb="2" eb="5">
      <t>シヨウショ</t>
    </rPh>
    <phoneticPr fontId="1"/>
  </si>
  <si>
    <t>第９</t>
    <rPh sb="0" eb="1">
      <t>ダイ</t>
    </rPh>
    <phoneticPr fontId="1"/>
  </si>
  <si>
    <r>
      <t>第１</t>
    </r>
    <r>
      <rPr>
        <sz val="11"/>
        <color theme="1"/>
        <rFont val="ＭＳ Ｐゴシック"/>
        <family val="3"/>
        <charset val="128"/>
      </rPr>
      <t xml:space="preserve"> </t>
    </r>
    <r>
      <rPr>
        <sz val="11"/>
        <color theme="1"/>
        <rFont val="ＭＳ Ｐゴシック (本文)"/>
        <family val="3"/>
        <charset val="128"/>
      </rPr>
      <t>３</t>
    </r>
    <phoneticPr fontId="1"/>
  </si>
  <si>
    <t>要員に求める資格等の要件</t>
    <phoneticPr fontId="1"/>
  </si>
  <si>
    <t xml:space="preserve">調達仕様書に記載されている「要員に求める資格等の要件」を全て満たしていることが示されている。
</t>
    <rPh sb="39" eb="40">
      <t>シメ</t>
    </rPh>
    <phoneticPr fontId="1"/>
  </si>
  <si>
    <t xml:space="preserve">調達仕様書に記載されている「作業の実施に当たっての遵守事項」が確実に行われることが社内規程等で示されており、「作業の実施に当たっての遵守事項」の項目を全て遵守することが示されている。
</t>
    <rPh sb="14" eb="16">
      <t>サギョウ</t>
    </rPh>
    <rPh sb="17" eb="19">
      <t>ジッシ</t>
    </rPh>
    <rPh sb="20" eb="21">
      <t>ア</t>
    </rPh>
    <rPh sb="25" eb="27">
      <t>ジュンシュ</t>
    </rPh>
    <rPh sb="27" eb="29">
      <t>ジコウ</t>
    </rPh>
    <phoneticPr fontId="1"/>
  </si>
  <si>
    <t>本システムや業務機能等の特性を十分に検討し、最適な開発方式（スクラッチ開発、ソフトウェア製品のカスタマイズ、PaaS/SaaSを利用したノーコード・ローコード開発）を選定していることが認められる。</t>
    <phoneticPr fontId="1"/>
  </si>
  <si>
    <r>
      <t>作業スケジュール</t>
    </r>
    <r>
      <rPr>
        <strike/>
        <sz val="11"/>
        <color theme="1"/>
        <rFont val="ＭＳ Ｐゴシック"/>
        <family val="3"/>
        <charset val="128"/>
        <scheme val="minor"/>
      </rPr>
      <t xml:space="preserve">
</t>
    </r>
    <phoneticPr fontId="1"/>
  </si>
  <si>
    <t>作業スケジュール</t>
    <rPh sb="0" eb="2">
      <t>サギョウ</t>
    </rPh>
    <phoneticPr fontId="1"/>
  </si>
  <si>
    <t>作業の実施に当たっての遵守事項全般</t>
    <rPh sb="15" eb="17">
      <t>ゼンパン</t>
    </rPh>
    <phoneticPr fontId="1"/>
  </si>
  <si>
    <t>調達仕様書に記載された「作業実施体制」の項目を全て満たした上で、具体的な作業体制が示されている。</t>
    <phoneticPr fontId="1"/>
  </si>
  <si>
    <t>作業の実施体制・方法</t>
    <rPh sb="0" eb="2">
      <t>サギョウ</t>
    </rPh>
    <rPh sb="3" eb="5">
      <t>ジッシ</t>
    </rPh>
    <rPh sb="5" eb="7">
      <t>タイセイ</t>
    </rPh>
    <rPh sb="8" eb="10">
      <t>ホウホウ</t>
    </rPh>
    <phoneticPr fontId="1"/>
  </si>
  <si>
    <t>調達の範囲</t>
    <rPh sb="3" eb="5">
      <t>ハンイ</t>
    </rPh>
    <phoneticPr fontId="1"/>
  </si>
  <si>
    <t>加点</t>
    <phoneticPr fontId="1"/>
  </si>
  <si>
    <t>提案者に関する事項</t>
    <rPh sb="0" eb="3">
      <t>テイアンシャ</t>
    </rPh>
    <rPh sb="4" eb="5">
      <t>カン</t>
    </rPh>
    <rPh sb="7" eb="9">
      <t>ジコウ</t>
    </rPh>
    <phoneticPr fontId="1"/>
  </si>
  <si>
    <t>要件定義書に記載された要件が正しく理解できていると認められ、提案内容、実現方法等が具体的に示されており、その内容が有効と判断される。</t>
    <phoneticPr fontId="1"/>
  </si>
  <si>
    <t>要件定義書に記載された要件が正しく理解できていると認められ、提案内容、実現方法等が示されており、その内容が有効と判断される。</t>
    <phoneticPr fontId="1"/>
  </si>
  <si>
    <t>汎用連絡機能</t>
    <phoneticPr fontId="1"/>
  </si>
  <si>
    <t>個別機能要件の理解、実装方法</t>
    <rPh sb="0" eb="2">
      <t>コベツ</t>
    </rPh>
    <rPh sb="2" eb="4">
      <t>キノウ</t>
    </rPh>
    <rPh sb="4" eb="6">
      <t>ヨウケン</t>
    </rPh>
    <rPh sb="7" eb="9">
      <t>リカイ</t>
    </rPh>
    <rPh sb="10" eb="12">
      <t>ジッソウ</t>
    </rPh>
    <rPh sb="12" eb="14">
      <t>ホウホウ</t>
    </rPh>
    <phoneticPr fontId="1"/>
  </si>
  <si>
    <t>共通機能要件の理解、実装方法</t>
    <rPh sb="0" eb="4">
      <t>キョウツウキノウ</t>
    </rPh>
    <rPh sb="4" eb="6">
      <t>ヨウケン</t>
    </rPh>
    <rPh sb="7" eb="9">
      <t>リカイ</t>
    </rPh>
    <rPh sb="10" eb="12">
      <t>ジッソウ</t>
    </rPh>
    <rPh sb="12" eb="14">
      <t>ホウホウ</t>
    </rPh>
    <phoneticPr fontId="1"/>
  </si>
  <si>
    <t>要件定義書に記載された要件が正しく理解できていると認められ、提案内容、実現方法等が示されており、その内容が有効と判断される。</t>
    <rPh sb="0" eb="5">
      <t>ヨウケンテイギショ</t>
    </rPh>
    <rPh sb="6" eb="8">
      <t>キサイ</t>
    </rPh>
    <rPh sb="11" eb="13">
      <t>ヨウケン</t>
    </rPh>
    <rPh sb="14" eb="15">
      <t>タダ</t>
    </rPh>
    <rPh sb="17" eb="19">
      <t>リカイ</t>
    </rPh>
    <rPh sb="25" eb="26">
      <t>ミト</t>
    </rPh>
    <rPh sb="30" eb="32">
      <t>テイアン</t>
    </rPh>
    <rPh sb="32" eb="34">
      <t>ナイヨウ</t>
    </rPh>
    <rPh sb="35" eb="39">
      <t>ジツゲンホウホウ</t>
    </rPh>
    <rPh sb="39" eb="40">
      <t>トウ</t>
    </rPh>
    <rPh sb="41" eb="42">
      <t>シメ</t>
    </rPh>
    <rPh sb="50" eb="52">
      <t>ナイヨウ</t>
    </rPh>
    <rPh sb="53" eb="55">
      <t>ユウコウ</t>
    </rPh>
    <rPh sb="56" eb="58">
      <t>ハンダン</t>
    </rPh>
    <phoneticPr fontId="1"/>
  </si>
  <si>
    <t>全般</t>
    <rPh sb="0" eb="2">
      <t>ゼンパン</t>
    </rPh>
    <phoneticPr fontId="1"/>
  </si>
  <si>
    <t>業務統合システム全体機能構成</t>
    <rPh sb="0" eb="2">
      <t>ギョウム</t>
    </rPh>
    <rPh sb="2" eb="4">
      <t>トウゴウ</t>
    </rPh>
    <rPh sb="8" eb="10">
      <t>ゼンタイ</t>
    </rPh>
    <rPh sb="10" eb="12">
      <t>キノウ</t>
    </rPh>
    <rPh sb="12" eb="14">
      <t>コウセイ</t>
    </rPh>
    <phoneticPr fontId="1"/>
  </si>
  <si>
    <t>OS・Webブラウザバージョンアップに対する実装方法</t>
    <rPh sb="19" eb="20">
      <t>タイ</t>
    </rPh>
    <phoneticPr fontId="1"/>
  </si>
  <si>
    <t>開発方式</t>
    <phoneticPr fontId="1"/>
  </si>
  <si>
    <t>システム方式に関する基本的な考え方を踏まえて、受注者、センター・基盤構築事業者・NWベンダー、CSP事業者の責任範囲及び製品選定方針を正しく理解し、選定した製品のシステム概要図及び製品一覧（アプリケーション、ミドルウェア、マネージドサービス、ＯＳ、ネットワーク等）が具体的に示されており有用な提案である。</t>
    <phoneticPr fontId="1"/>
  </si>
  <si>
    <t>本システムの基本的な考え方</t>
    <phoneticPr fontId="1"/>
  </si>
  <si>
    <t>システム方式についての全体方針</t>
    <phoneticPr fontId="1"/>
  </si>
  <si>
    <t>クラウドサービスの提供機能を最大限活用するようデザインされたアーキテクチャであり、信頼性、拡張性（スケーラビリティ）、継続性等の向上に寄与するクラウドサービスと構成が具体的に示されており有用な提案である。
また、現行システムの単純なクラウドリフトではなく、可能な範囲でマネージドサービスを活用する等の一定のモダン化されることが具体的に示されており有用な提案である。</t>
    <phoneticPr fontId="1"/>
  </si>
  <si>
    <t>非機能要件の遵守</t>
    <rPh sb="0" eb="5">
      <t>ヒキノウヨウケン</t>
    </rPh>
    <rPh sb="6" eb="8">
      <t>ジュンシュ</t>
    </rPh>
    <phoneticPr fontId="1"/>
  </si>
  <si>
    <t xml:space="preserve">拡張性に関する事項
</t>
    <phoneticPr fontId="1"/>
  </si>
  <si>
    <t>役務要件の遵守</t>
    <rPh sb="0" eb="2">
      <t>エキム</t>
    </rPh>
    <rPh sb="2" eb="4">
      <t>ヨウケン</t>
    </rPh>
    <rPh sb="5" eb="7">
      <t>ジュンシュ</t>
    </rPh>
    <phoneticPr fontId="1"/>
  </si>
  <si>
    <r>
      <t xml:space="preserve">第２　１
</t>
    </r>
    <r>
      <rPr>
        <sz val="11"/>
        <color theme="1"/>
        <rFont val="ＭＳ Ｐゴシック"/>
        <family val="3"/>
        <charset val="128"/>
        <scheme val="minor"/>
      </rPr>
      <t>第11 ４</t>
    </r>
    <rPh sb="0" eb="1">
      <t>ダイ</t>
    </rPh>
    <phoneticPr fontId="1"/>
  </si>
  <si>
    <t>その他特記事項等</t>
    <rPh sb="7" eb="8">
      <t>トウ</t>
    </rPh>
    <phoneticPr fontId="1"/>
  </si>
  <si>
    <t>機能要件の実現方法</t>
    <rPh sb="0" eb="2">
      <t>キノウ</t>
    </rPh>
    <rPh sb="2" eb="4">
      <t>ヨウケン</t>
    </rPh>
    <rPh sb="5" eb="7">
      <t>ジツゲン</t>
    </rPh>
    <rPh sb="7" eb="9">
      <t>ホウホウ</t>
    </rPh>
    <phoneticPr fontId="1"/>
  </si>
  <si>
    <t>非機能要件の実現方法</t>
    <rPh sb="6" eb="8">
      <t>ジツゲン</t>
    </rPh>
    <rPh sb="8" eb="10">
      <t>ホウホウ</t>
    </rPh>
    <phoneticPr fontId="1"/>
  </si>
  <si>
    <t>本調達に関する提案者の理解</t>
    <rPh sb="0" eb="1">
      <t>ホン</t>
    </rPh>
    <rPh sb="1" eb="3">
      <t>チョウタツ</t>
    </rPh>
    <rPh sb="4" eb="5">
      <t>カン</t>
    </rPh>
    <rPh sb="7" eb="9">
      <t>テイアン</t>
    </rPh>
    <rPh sb="9" eb="10">
      <t>シャ</t>
    </rPh>
    <rPh sb="11" eb="13">
      <t>リカイ</t>
    </rPh>
    <phoneticPr fontId="1"/>
  </si>
  <si>
    <t xml:space="preserve">調達仕様書に記載されている「応札者の提案方針」を踏まえて、本システムの構成及び稼働するために必要なシステム基盤の構成について、センターに最も有益な提案が具体的に示されており、その内容が有効と判断される。
</t>
    <phoneticPr fontId="1"/>
  </si>
  <si>
    <t>クライアント端末の更新時のOS及びWebブラウザの最新版適用時に、業務に極力支障が生じないようデザインされたシステム構成について、提案内容、実現方法等が具体的に示されており、その内容が有効と判断される。</t>
    <phoneticPr fontId="1"/>
  </si>
  <si>
    <t>個別機能</t>
    <rPh sb="0" eb="2">
      <t>コベツ</t>
    </rPh>
    <rPh sb="2" eb="4">
      <t>キノウ</t>
    </rPh>
    <phoneticPr fontId="1"/>
  </si>
  <si>
    <t>共通機能</t>
    <rPh sb="0" eb="2">
      <t>キョウツウ</t>
    </rPh>
    <rPh sb="2" eb="4">
      <t>キノウ</t>
    </rPh>
    <phoneticPr fontId="1"/>
  </si>
  <si>
    <t>要件定義書</t>
    <phoneticPr fontId="1"/>
  </si>
  <si>
    <t>利用者向けポータル</t>
    <rPh sb="0" eb="3">
      <t>リヨウシャ</t>
    </rPh>
    <rPh sb="3" eb="4">
      <t>ム</t>
    </rPh>
    <phoneticPr fontId="1"/>
  </si>
  <si>
    <t>統計集計システム</t>
    <rPh sb="0" eb="4">
      <t>トウケイシュウケイ</t>
    </rPh>
    <phoneticPr fontId="1"/>
  </si>
  <si>
    <t>システム方式に関する事項</t>
  </si>
  <si>
    <t>本システムの特性や採用する開発手法を踏まえて、品質を確保したうえで、より効率的なテスト方法について、提案内容、実現方法等が具体的に示されており、その内容が有効と判断される。（例：マイグレ部分新規開発部分でテストカバレッジを分ける等）</t>
    <rPh sb="0" eb="1">
      <t>ホン</t>
    </rPh>
    <rPh sb="6" eb="8">
      <t>トクセイ</t>
    </rPh>
    <rPh sb="9" eb="11">
      <t>サイヨウ</t>
    </rPh>
    <rPh sb="13" eb="15">
      <t>カイハツ</t>
    </rPh>
    <rPh sb="15" eb="17">
      <t>シュホウ</t>
    </rPh>
    <rPh sb="18" eb="19">
      <t>フ</t>
    </rPh>
    <rPh sb="36" eb="39">
      <t>コウリツテキ</t>
    </rPh>
    <rPh sb="43" eb="45">
      <t>ホウホウ</t>
    </rPh>
    <rPh sb="87" eb="88">
      <t>レイ</t>
    </rPh>
    <rPh sb="93" eb="95">
      <t>ブブン</t>
    </rPh>
    <rPh sb="95" eb="99">
      <t>シンキカイハツ</t>
    </rPh>
    <rPh sb="99" eb="101">
      <t>ブブン</t>
    </rPh>
    <rPh sb="111" eb="112">
      <t>ワ</t>
    </rPh>
    <rPh sb="114" eb="115">
      <t>トウ</t>
    </rPh>
    <phoneticPr fontId="1"/>
  </si>
  <si>
    <t xml:space="preserve">移行に関する事項
</t>
    <phoneticPr fontId="1"/>
  </si>
  <si>
    <t>保守に関する事項</t>
    <rPh sb="0" eb="2">
      <t>ホシュ</t>
    </rPh>
    <phoneticPr fontId="1"/>
  </si>
  <si>
    <t>公的な資格や認証等の取得</t>
    <rPh sb="0" eb="2">
      <t>コウテキ</t>
    </rPh>
    <rPh sb="3" eb="5">
      <t>シカク</t>
    </rPh>
    <rPh sb="6" eb="8">
      <t>ニンショウ</t>
    </rPh>
    <rPh sb="8" eb="9">
      <t>トウ</t>
    </rPh>
    <rPh sb="10" eb="12">
      <t>シュトク</t>
    </rPh>
    <phoneticPr fontId="1"/>
  </si>
  <si>
    <t>受注実績</t>
    <rPh sb="0" eb="2">
      <t>ジュチュウ</t>
    </rPh>
    <rPh sb="2" eb="4">
      <t>ジッセキ</t>
    </rPh>
    <phoneticPr fontId="1"/>
  </si>
  <si>
    <t>品質マネジメントシステム（JIS Q/ISO9001)の認証を受けていること。</t>
    <phoneticPr fontId="1"/>
  </si>
  <si>
    <t xml:space="preserve">1,500名以上の職員が利用するデータベース機能を有する情報システムを設計・開発した実績を過去５年以内に有すること。
10,000名以上が利用するWebポータルサイトの構築した実績を過去５年以内に有すること。
</t>
    <phoneticPr fontId="1"/>
  </si>
  <si>
    <t>評価ランク</t>
    <rPh sb="0" eb="2">
      <t>ヒョウカ</t>
    </rPh>
    <phoneticPr fontId="1"/>
  </si>
  <si>
    <t>評価点</t>
    <rPh sb="0" eb="3">
      <t>ヒョウカテン</t>
    </rPh>
    <phoneticPr fontId="1"/>
  </si>
  <si>
    <t>評価コメント</t>
    <rPh sb="0" eb="2">
      <t>ヒョウカ</t>
    </rPh>
    <phoneticPr fontId="1"/>
  </si>
  <si>
    <t>最高</t>
    <rPh sb="0" eb="2">
      <t>サイコウ</t>
    </rPh>
    <phoneticPr fontId="1"/>
  </si>
  <si>
    <t>低</t>
    <rPh sb="0" eb="1">
      <t>テイ</t>
    </rPh>
    <phoneticPr fontId="1"/>
  </si>
  <si>
    <t>別枠で評価</t>
    <rPh sb="0" eb="2">
      <t>ベツワク</t>
    </rPh>
    <rPh sb="3" eb="5">
      <t>ヒョウカ</t>
    </rPh>
    <phoneticPr fontId="1"/>
  </si>
  <si>
    <t>統計集計システム</t>
    <phoneticPr fontId="1"/>
  </si>
  <si>
    <t>要件定義書に記載された要件が正しく理解できていると認められ、提案内容、実現方法等が具体的に示されており、その内容が有効と判断される。
特に、BIツールに蓄積されているクエリの移行に関して、移行方針が具体的に示されており、その内容が有効と判断される。</t>
    <rPh sb="67" eb="68">
      <t>トク</t>
    </rPh>
    <phoneticPr fontId="1"/>
  </si>
  <si>
    <t>以下の観点について、提案内容、実現方法等が具体的に示されており、その内容が有効と判断される。
・本システム安定稼働に向けた特別体制の確保及び保守作業
・インシデント対応の手順、方法、体制等
・保守業務の効率化の方策として自動化、セルフサービス化、ツールの導入等による効率的なシステム運用
・サーバ側、クライアント側双方の適応保守の実施方針及び頻度等（なお、Webブラウザ及びOSのバージョン固定を想定している場合は提案書に制約事項として記載することを必須とする。（記載がない場合は、バージョン固定をしないものとして評価を実施する。））
・要件定義書「3.2.システム方式に関する事項」（ラック渡し）を前提として、クラウドサービス保守及びソフトウェア保守の実施方針及び頻度等</t>
    <rPh sb="3" eb="5">
      <t>カンテン</t>
    </rPh>
    <phoneticPr fontId="1"/>
  </si>
  <si>
    <t>UIUX・ユーザビリティ、利用者向け周知</t>
    <phoneticPr fontId="1"/>
  </si>
  <si>
    <t>新弁護士等向けポータル</t>
    <rPh sb="0" eb="2">
      <t>コベツ</t>
    </rPh>
    <rPh sb="2" eb="4">
      <t>キノウ</t>
    </rPh>
    <rPh sb="4" eb="6">
      <t>ヨウケン</t>
    </rPh>
    <rPh sb="7" eb="9">
      <t>リカイジッソウホウホウ</t>
    </rPh>
    <phoneticPr fontId="1"/>
  </si>
  <si>
    <t>新弁護士等向けポータルの理解、実装方法</t>
    <rPh sb="0" eb="6">
      <t>シンベンゴシトウム</t>
    </rPh>
    <rPh sb="12" eb="14">
      <t>リカイ</t>
    </rPh>
    <rPh sb="15" eb="17">
      <t>ジッソウ</t>
    </rPh>
    <rPh sb="17" eb="19">
      <t>ホウホウ</t>
    </rPh>
    <phoneticPr fontId="1"/>
  </si>
  <si>
    <t>利用者向けポータルの理解、実装方法</t>
    <rPh sb="0" eb="3">
      <t>リヨウシャ</t>
    </rPh>
    <rPh sb="3" eb="4">
      <t>ム</t>
    </rPh>
    <rPh sb="10" eb="12">
      <t>リカイ</t>
    </rPh>
    <rPh sb="13" eb="15">
      <t>ジッソウ</t>
    </rPh>
    <rPh sb="15" eb="17">
      <t>ホウホウ</t>
    </rPh>
    <phoneticPr fontId="1"/>
  </si>
  <si>
    <t>テストに関する事項</t>
    <phoneticPr fontId="1"/>
  </si>
  <si>
    <t xml:space="preserve">調達仕様書に記載されている「再委託に関する事項」について理解し、遵守することが示されている。
</t>
    <rPh sb="28" eb="30">
      <t>リカイ</t>
    </rPh>
    <phoneticPr fontId="1"/>
  </si>
  <si>
    <t>以下の観点について、提案内容、実現方法等が具体的に示されており、その内容が有効と判断されるか。
・本システム安定稼働に向けた特別体制の確保及び運用作業
・運用業務の効率化の方策として自動化、セルフサービス化、ツールの導入等による効率的なシステム運用
・ログの活用について、運用監視・セキュリティ・キャパシティ改善（コスト削減）等のそれぞれの目的に対して、何を対象（アプリケーション、サブスクリプション、Azureリソース、ゲストOS等）として、どのようなログ管理及び活用を想定しているか</t>
    <rPh sb="3" eb="5">
      <t>カンテン</t>
    </rPh>
    <phoneticPr fontId="1"/>
  </si>
  <si>
    <t>本調達の背景、目的、期待する効果等を踏まえ、提案のポイントについて、その根拠及び理由について示されているか。</t>
    <phoneticPr fontId="1"/>
  </si>
  <si>
    <t>本調達の背景や期待する効果としても挙げている「紙媒体やファクシミリ、電話を主とした業務形態を見直し、センターの事務処理の効率化を図ると共に、センターの制度を利用する者へ紙媒体やファクシミリ、電話に依らないアクセス手段（ポータル）を提供し、サービスの更なる利便性向上につなげること」の実現に対して、有益な提案となっているか。</t>
    <rPh sb="4" eb="6">
      <t xml:space="preserve">ハイケイヤ </t>
    </rPh>
    <rPh sb="7" eb="9">
      <t xml:space="preserve">キタイスル </t>
    </rPh>
    <rPh sb="11" eb="13">
      <t xml:space="preserve">コウカ </t>
    </rPh>
    <rPh sb="17" eb="18">
      <t xml:space="preserve">アゲテイル </t>
    </rPh>
    <rPh sb="141" eb="143">
      <t xml:space="preserve">ジツゲン </t>
    </rPh>
    <rPh sb="144" eb="145">
      <t xml:space="preserve">タイシテ </t>
    </rPh>
    <rPh sb="148" eb="150">
      <t xml:space="preserve">ユウエキナ </t>
    </rPh>
    <rPh sb="151" eb="153">
      <t xml:space="preserve">テイアント </t>
    </rPh>
    <phoneticPr fontId="1"/>
  </si>
  <si>
    <t xml:space="preserve">全体作業スケジュールが示されているか。
</t>
    <rPh sb="0" eb="2">
      <t>ゼンタイ</t>
    </rPh>
    <rPh sb="11" eb="12">
      <t xml:space="preserve">シメサレ </t>
    </rPh>
    <phoneticPr fontId="1"/>
  </si>
  <si>
    <t xml:space="preserve">法テラス、他調達の受注者及び関係各所の作業に配慮し、プロジェクト進行におけるリスクとその対策を想定して各工程の優れた作業スケジュールが示されているか。また客観的に見て実現可能であると判断できる計画根拠が具体的に示されているか。
</t>
    <rPh sb="9" eb="12">
      <t>ジュチュウシャ</t>
    </rPh>
    <rPh sb="51" eb="54">
      <t>カクコウテイ</t>
    </rPh>
    <rPh sb="101" eb="104">
      <t>グタイテキ</t>
    </rPh>
    <phoneticPr fontId="1"/>
  </si>
  <si>
    <t>要件を正しく理解していると認められ、本要件を満たす提案が示されているか。
本システムの構成及び稼働するために必要なシステム基盤の構成、基盤利用費用及び運用・保守業務（稼働後対応後）時の概算見積りがセンター指定の様式により具体的に提示されているか。</t>
    <rPh sb="28" eb="29">
      <t>シメ</t>
    </rPh>
    <rPh sb="67" eb="69">
      <t>キバン</t>
    </rPh>
    <rPh sb="69" eb="71">
      <t>リヨウ</t>
    </rPh>
    <rPh sb="71" eb="73">
      <t>ヒヨウ</t>
    </rPh>
    <rPh sb="73" eb="74">
      <t>オヨ</t>
    </rPh>
    <rPh sb="75" eb="77">
      <t>ウンヨウ</t>
    </rPh>
    <rPh sb="78" eb="80">
      <t>ホシュ</t>
    </rPh>
    <rPh sb="80" eb="82">
      <t>ギョウム</t>
    </rPh>
    <rPh sb="92" eb="94">
      <t>ガイサン</t>
    </rPh>
    <rPh sb="94" eb="96">
      <t>ミツモ</t>
    </rPh>
    <rPh sb="102" eb="104">
      <t>シテイ</t>
    </rPh>
    <rPh sb="105" eb="107">
      <t>ヨウシキ</t>
    </rPh>
    <rPh sb="110" eb="113">
      <t>グタイテキ</t>
    </rPh>
    <rPh sb="114" eb="116">
      <t>テイジ</t>
    </rPh>
    <phoneticPr fontId="1"/>
  </si>
  <si>
    <t xml:space="preserve">調達仕様書に記載されている「その他特記事項」を理解し、遵守することが示されているか。
</t>
    <rPh sb="23" eb="25">
      <t>リカイ</t>
    </rPh>
    <phoneticPr fontId="1"/>
  </si>
  <si>
    <t>受任者返金の管理、債権管理の項目変更　（受任者・受託者訴訟フラグ追加）</t>
    <phoneticPr fontId="1"/>
  </si>
  <si>
    <t>報酬算定業務の効率化、裁判所とのデータ連携</t>
    <phoneticPr fontId="1"/>
  </si>
  <si>
    <t>サイドツリー、実績報告のシステム化</t>
    <phoneticPr fontId="1"/>
  </si>
  <si>
    <t xml:space="preserve">調達仕様書に記載されている「公的な資格や認証等の取得」を満たしていることが示されているか。
</t>
    <phoneticPr fontId="1"/>
  </si>
  <si>
    <t xml:space="preserve">調達仕様書に記載されている「受注実績」を満たしていることが示されているか。
</t>
    <phoneticPr fontId="1"/>
  </si>
  <si>
    <t xml:space="preserve">その他、要件定義書に記載された要件にとどまらず、有益な提案を含んでいるか。
</t>
    <phoneticPr fontId="1"/>
  </si>
  <si>
    <t xml:space="preserve">高度な専門的知識を有していなくても評価が可能なわかりやすい提案書であるか。
</t>
    <rPh sb="0" eb="2">
      <t>コウド</t>
    </rPh>
    <rPh sb="3" eb="6">
      <t>センモンテキ</t>
    </rPh>
    <rPh sb="6" eb="8">
      <t>チシキ</t>
    </rPh>
    <rPh sb="9" eb="10">
      <t>ユウ</t>
    </rPh>
    <phoneticPr fontId="1"/>
  </si>
  <si>
    <t xml:space="preserve">全体において、TCO削減を意識し、工夫した提案構成となっているか。
</t>
    <rPh sb="0" eb="2">
      <t xml:space="preserve">ゼンタイ </t>
    </rPh>
    <rPh sb="13" eb="15">
      <t xml:space="preserve">イシキシタ </t>
    </rPh>
    <rPh sb="17" eb="19">
      <t xml:space="preserve">クフウ </t>
    </rPh>
    <rPh sb="21" eb="23">
      <t xml:space="preserve">テイアン </t>
    </rPh>
    <rPh sb="23" eb="25">
      <t xml:space="preserve">コウセイ </t>
    </rPh>
    <phoneticPr fontId="1"/>
  </si>
  <si>
    <r>
      <t>要件確認・</t>
    </r>
    <r>
      <rPr>
        <sz val="11"/>
        <color theme="1"/>
        <rFont val="ＭＳ Ｐゴシック"/>
        <family val="2"/>
        <charset val="128"/>
        <scheme val="minor"/>
      </rPr>
      <t>設計・構築・テスト・移行</t>
    </r>
    <r>
      <rPr>
        <sz val="11"/>
        <color theme="1"/>
        <rFont val="ＭＳ Ｐゴシック"/>
        <family val="3"/>
        <charset val="128"/>
        <scheme val="minor"/>
      </rPr>
      <t>・引継ぎ・教育・運用・保守（稼働後対応）</t>
    </r>
    <r>
      <rPr>
        <sz val="11"/>
        <color theme="1"/>
        <rFont val="ＭＳ Ｐゴシック"/>
        <family val="2"/>
        <charset val="128"/>
        <scheme val="minor"/>
      </rPr>
      <t>に関する事項</t>
    </r>
    <rPh sb="0" eb="2">
      <t>ヨウケン</t>
    </rPh>
    <rPh sb="2" eb="4">
      <t>カクニン</t>
    </rPh>
    <rPh sb="18" eb="20">
      <t>ヒキツ</t>
    </rPh>
    <rPh sb="22" eb="24">
      <t>キョウイク</t>
    </rPh>
    <phoneticPr fontId="1"/>
  </si>
  <si>
    <t>第４　２～３</t>
    <rPh sb="0" eb="1">
      <t>ダイ</t>
    </rPh>
    <phoneticPr fontId="1"/>
  </si>
  <si>
    <t>●●頁</t>
    <rPh sb="2" eb="3">
      <t>ページ</t>
    </rPh>
    <phoneticPr fontId="1"/>
  </si>
  <si>
    <t>●●頁</t>
    <phoneticPr fontId="1"/>
  </si>
  <si>
    <t>（要求仕様アに対し）XXXX</t>
    <phoneticPr fontId="1"/>
  </si>
  <si>
    <t>以下の観点について、提案内容、実現方法等が具体的に示されており、その内容が有効と判断される。
・利用者関係の認証が簡便に実施可能な設計
・リリース後に保守することを想定し、利用者ポータル画面に表示する多種多様な情報を画一的なインタフェースを用いて業務統合管理システムから連携可能な設計
・利用者からの問合せが発生することを想定し、問合せをせずに利用者自身が解決できる仕掛け（想定QA等を画面に配置等）をメンテナンス性を高く実装する方法及び利用者からの問合せについて、センターをサポートする体制・仕組み</t>
    <rPh sb="62" eb="64">
      <t>カノウ</t>
    </rPh>
    <rPh sb="65" eb="67">
      <t>セッケイ</t>
    </rPh>
    <phoneticPr fontId="1"/>
  </si>
  <si>
    <t>参考見積書</t>
    <rPh sb="0" eb="2">
      <t>サンコウ</t>
    </rPh>
    <rPh sb="2" eb="5">
      <t>ミツモリショ</t>
    </rPh>
    <phoneticPr fontId="1"/>
  </si>
  <si>
    <t>-</t>
    <phoneticPr fontId="1"/>
  </si>
  <si>
    <t>代替案</t>
    <rPh sb="0" eb="2">
      <t>ダイタイ</t>
    </rPh>
    <rPh sb="2" eb="3">
      <t>アン</t>
    </rPh>
    <phoneticPr fontId="1"/>
  </si>
  <si>
    <t>基礎点</t>
    <rPh sb="0" eb="2">
      <t>キソ</t>
    </rPh>
    <rPh sb="2" eb="3">
      <t>テン</t>
    </rPh>
    <phoneticPr fontId="1"/>
  </si>
  <si>
    <t>本調達の目的を理解し、実現が厳しい要求については、単にできないではなく、その目的を達成することを前提とした代替案が示されており、根拠をもってセンターに提案されているか。</t>
    <rPh sb="0" eb="1">
      <t>ホン</t>
    </rPh>
    <rPh sb="1" eb="3">
      <t>チョウタツ</t>
    </rPh>
    <rPh sb="4" eb="6">
      <t>モクテキ</t>
    </rPh>
    <rPh sb="7" eb="9">
      <t>リカイ</t>
    </rPh>
    <rPh sb="11" eb="13">
      <t>ジツゲン</t>
    </rPh>
    <rPh sb="14" eb="15">
      <t>キビ</t>
    </rPh>
    <rPh sb="17" eb="19">
      <t>ヨウキュウ</t>
    </rPh>
    <rPh sb="25" eb="26">
      <t>タン</t>
    </rPh>
    <rPh sb="53" eb="55">
      <t>ダイタイ</t>
    </rPh>
    <rPh sb="55" eb="56">
      <t>アン</t>
    </rPh>
    <rPh sb="57" eb="58">
      <t>シメ</t>
    </rPh>
    <rPh sb="64" eb="66">
      <t>コンキョ</t>
    </rPh>
    <rPh sb="75" eb="77">
      <t>テイアン</t>
    </rPh>
    <phoneticPr fontId="1"/>
  </si>
  <si>
    <t>加点</t>
    <rPh sb="0" eb="2">
      <t>カテン</t>
    </rPh>
    <phoneticPr fontId="1"/>
  </si>
  <si>
    <t>最高</t>
    <rPh sb="0" eb="2">
      <t>サイコウ</t>
    </rPh>
    <phoneticPr fontId="1"/>
  </si>
  <si>
    <t>以下の観点について、提案内容、実現方法等が具体的に示されており、その内容が有効と判断される。
・システムへの習熟が不十分な利用者が利用することを想定し、文字サイズや配色等の視認性及び、直観的に操作可能な画面操作性</t>
    <rPh sb="61" eb="64">
      <t>リヨウシャ</t>
    </rPh>
    <phoneticPr fontId="1"/>
  </si>
  <si>
    <t>要件を正しく理解していると認められ、本要件を満たす提案が示されているか。
本システムの構成及び稼働するために必要なシステム基盤の構成、基盤利用費用及び運用・保守業務（稼働後対応後）時の参考見積りがセンター指定の様式により具体的に提示されているか。</t>
    <rPh sb="28" eb="29">
      <t>シメ</t>
    </rPh>
    <rPh sb="67" eb="69">
      <t>キバン</t>
    </rPh>
    <rPh sb="69" eb="71">
      <t>リヨウ</t>
    </rPh>
    <rPh sb="71" eb="73">
      <t>ヒヨウ</t>
    </rPh>
    <rPh sb="73" eb="74">
      <t>オヨ</t>
    </rPh>
    <rPh sb="75" eb="77">
      <t>ウンヨウ</t>
    </rPh>
    <rPh sb="78" eb="80">
      <t>ホシュ</t>
    </rPh>
    <rPh sb="80" eb="82">
      <t>ギョウム</t>
    </rPh>
    <rPh sb="92" eb="94">
      <t>サンコウ</t>
    </rPh>
    <rPh sb="94" eb="96">
      <t>ミツモ</t>
    </rPh>
    <rPh sb="102" eb="104">
      <t>シテイ</t>
    </rPh>
    <rPh sb="105" eb="107">
      <t>ヨウシキ</t>
    </rPh>
    <rPh sb="110" eb="113">
      <t>グタイテキ</t>
    </rPh>
    <rPh sb="114" eb="116">
      <t>テイジ</t>
    </rPh>
    <phoneticPr fontId="1"/>
  </si>
  <si>
    <t>保守性、拡張性の確保</t>
    <rPh sb="0" eb="3">
      <t>ホシュセイ</t>
    </rPh>
    <rPh sb="4" eb="6">
      <t>カクチョウ</t>
    </rPh>
    <rPh sb="6" eb="7">
      <t>セイ</t>
    </rPh>
    <rPh sb="8" eb="10">
      <t>カクホ</t>
    </rPh>
    <phoneticPr fontId="1"/>
  </si>
  <si>
    <t>保守性、拡張性の確保</t>
    <rPh sb="0" eb="3">
      <t>ホシュセイ</t>
    </rPh>
    <rPh sb="4" eb="7">
      <t>カクチョウセイ</t>
    </rPh>
    <rPh sb="8" eb="10">
      <t>カクホ</t>
    </rPh>
    <phoneticPr fontId="1"/>
  </si>
  <si>
    <t>プロジェクト管理・作業管理</t>
    <rPh sb="6" eb="8">
      <t>カンリ</t>
    </rPh>
    <rPh sb="9" eb="11">
      <t>サギョウ</t>
    </rPh>
    <rPh sb="11" eb="13">
      <t>カンリ</t>
    </rPh>
    <phoneticPr fontId="1"/>
  </si>
  <si>
    <t>調達仕様書に記載された「プロジェクト管理・作業管理」に記載の内容を踏まえて、プロジェクトの各種管理方法や報告する内容・頻度が具体的に示されている。
また、長期に渡る大規模プロジェクトであることを踏まえ、進捗、課題リスク、品質、構成変更、問合せ、のそれぞれの管理におけるポイント・工夫が提示されていること。</t>
    <rPh sb="18" eb="20">
      <t>カンリ</t>
    </rPh>
    <rPh sb="21" eb="23">
      <t>サギョウ</t>
    </rPh>
    <rPh sb="23" eb="25">
      <t>カンリ</t>
    </rPh>
    <rPh sb="27" eb="29">
      <t>キサイ</t>
    </rPh>
    <rPh sb="30" eb="32">
      <t>ナイヨウ</t>
    </rPh>
    <rPh sb="33" eb="34">
      <t>フ</t>
    </rPh>
    <rPh sb="47" eb="49">
      <t>カンリ</t>
    </rPh>
    <rPh sb="49" eb="51">
      <t>ホウホウ</t>
    </rPh>
    <rPh sb="52" eb="54">
      <t>ホウコク</t>
    </rPh>
    <rPh sb="56" eb="58">
      <t>ナイヨウ</t>
    </rPh>
    <rPh sb="59" eb="61">
      <t>ヒンド</t>
    </rPh>
    <rPh sb="62" eb="65">
      <t>グタイテキ</t>
    </rPh>
    <rPh sb="77" eb="79">
      <t>チョウキ</t>
    </rPh>
    <rPh sb="80" eb="81">
      <t>ワタ</t>
    </rPh>
    <rPh sb="82" eb="85">
      <t>ダイキボ</t>
    </rPh>
    <rPh sb="97" eb="98">
      <t>フ</t>
    </rPh>
    <rPh sb="101" eb="103">
      <t>シンチョク</t>
    </rPh>
    <rPh sb="104" eb="106">
      <t>カダイ</t>
    </rPh>
    <rPh sb="110" eb="112">
      <t>ヒンシツ</t>
    </rPh>
    <rPh sb="113" eb="115">
      <t>コウセイ</t>
    </rPh>
    <rPh sb="115" eb="117">
      <t>ヘンコウ</t>
    </rPh>
    <rPh sb="118" eb="120">
      <t>トイアワ</t>
    </rPh>
    <rPh sb="128" eb="130">
      <t>カンリ</t>
    </rPh>
    <rPh sb="139" eb="141">
      <t>クフウ</t>
    </rPh>
    <rPh sb="142" eb="144">
      <t>テイジ</t>
    </rPh>
    <phoneticPr fontId="1"/>
  </si>
  <si>
    <t>（内部評価時使用欄）</t>
    <rPh sb="0" eb="10">
      <t>オヨヒヨウテンテンテンテンカドウゴノ</t>
    </rPh>
    <phoneticPr fontId="1"/>
  </si>
  <si>
    <t>稼働後のクラウド（Microsoft Azure、クラウドFAX）の利用料及びソフトウェアライセンス費用の想定が根拠とともに示されており、システムの提案内容が、クラウド利用料、ソフトウェアライセンス費用の低減に有効な点やクラウドの規模、リザーブドインスタンス等の活用について適切な検討がされた結果であるとわかること。
A　225点、B 100点、C  50点、D　０点</t>
    <rPh sb="37" eb="38">
      <t>オヨ</t>
    </rPh>
    <rPh sb="50" eb="52">
      <t>ヒヨウ</t>
    </rPh>
    <rPh sb="165" eb="166">
      <t>テン</t>
    </rPh>
    <rPh sb="170" eb="171">
      <t>テン</t>
    </rPh>
    <rPh sb="177" eb="178">
      <t>テン</t>
    </rPh>
    <rPh sb="182" eb="183">
      <t>テン</t>
    </rPh>
    <phoneticPr fontId="1"/>
  </si>
  <si>
    <t>システムの提案内容から、運用保守役務の経費低減のための工夫や、適切な運用保守検討がなされた結果であると読み取れること。参考見積書にて、工夫や検討の結果がどのコストに対応するものなのか、対応付けて示されていること。</t>
    <rPh sb="16" eb="18">
      <t>エキム</t>
    </rPh>
    <rPh sb="59" eb="61">
      <t>エキム</t>
    </rPh>
    <phoneticPr fontId="1"/>
  </si>
  <si>
    <t>要件定義書に記載された要件が正しく理解できていると認められ、提案内容、実現方法等が示されており、その内容が有効と判断される。
機能、画面、帳票、データ、外部インタフェースの各事項についてユーザビリティや開発効率性が優れており、保守性、拡張性や柔軟性に留意したシステム構成となっていること。</t>
    <rPh sb="0" eb="5">
      <t>ヨウケンテイギショ</t>
    </rPh>
    <rPh sb="6" eb="8">
      <t>キサイ</t>
    </rPh>
    <rPh sb="11" eb="13">
      <t>ヨウケン</t>
    </rPh>
    <rPh sb="14" eb="15">
      <t>タダ</t>
    </rPh>
    <rPh sb="17" eb="19">
      <t>リカイ</t>
    </rPh>
    <rPh sb="25" eb="26">
      <t>ミト</t>
    </rPh>
    <rPh sb="30" eb="32">
      <t>テイアン</t>
    </rPh>
    <rPh sb="32" eb="34">
      <t>ナイヨウ</t>
    </rPh>
    <rPh sb="35" eb="39">
      <t>ジツゲンホウホウ</t>
    </rPh>
    <rPh sb="39" eb="40">
      <t>トウ</t>
    </rPh>
    <rPh sb="41" eb="42">
      <t>シメ</t>
    </rPh>
    <rPh sb="50" eb="52">
      <t>ナイヨウ</t>
    </rPh>
    <rPh sb="53" eb="55">
      <t>ユウコウ</t>
    </rPh>
    <rPh sb="56" eb="58">
      <t>ハンダン</t>
    </rPh>
    <rPh sb="63" eb="65">
      <t>キノウ</t>
    </rPh>
    <rPh sb="66" eb="68">
      <t>ガメン</t>
    </rPh>
    <rPh sb="69" eb="71">
      <t>チョウヒョウ</t>
    </rPh>
    <rPh sb="76" eb="78">
      <t>ガイブ</t>
    </rPh>
    <rPh sb="86" eb="89">
      <t>カクジコウ</t>
    </rPh>
    <rPh sb="107" eb="108">
      <t>スグ</t>
    </rPh>
    <rPh sb="113" eb="116">
      <t>ホシュセイ</t>
    </rPh>
    <rPh sb="117" eb="120">
      <t>カクチョウセイ</t>
    </rPh>
    <rPh sb="121" eb="124">
      <t>ジュウナンセイ</t>
    </rPh>
    <rPh sb="125" eb="127">
      <t>リュウイ</t>
    </rPh>
    <rPh sb="133" eb="135">
      <t>コウセイ</t>
    </rPh>
    <phoneticPr fontId="1"/>
  </si>
  <si>
    <t>以下の観点について、提案内容、実現方法等が具体的に示されており、その内容が有効と判断される。
・システムへの習熟が不十分な弁護士等が利用することを想定し、文字サイズや配色等の視認性及び、直観的に操作可能な画面操作性
・２段階リリースを想定し、システム公開に当たりセンターから弁護士等に向けて、弁護士等向けポータルの利用をアピールできるような方策</t>
    <phoneticPr fontId="1"/>
  </si>
  <si>
    <t>以下の観点について、提案内容、実現方法等が具体的に示されており、その内容が有効と判断される。
・事務員の付け替え等の利用者管理が効率的かつ確実に実施可能な設計。なお、セキュリティの担保やセンターの負荷がかからないような全体の運用効率を維持した状態が前提
・利用者関係の認証が簡便に実施可能な設計
・弁護士入力画面における、弁護士の入力時の負荷の低減に係る設計及び弁護士の入力画面が変更されることを想定したメンテナンス性の高い設計
・新弁護士等向けポータルにおいて弁護士入力画面から入力された情報を業務統合管理システムへ連携する必要があるが、多種多様な画面から入力が想定される。リリース後に保守することを想定し、入力された多種多様な情報を画一的なインタフェースを用いて業務統合管理システムへ連携可能な設計
・弁護士等からの問合せが発生することを想定し、問合せをせずに弁護士等自身が解決できる仕掛け（想定QA等を画面に配置等）をメンテナンス性を高く実装する方法及び弁護士等からの問合せについて、センターをサポートする体制・仕組み</t>
    <phoneticPr fontId="1"/>
  </si>
  <si>
    <t>アカウント数や利用者数に応じたコスト削減に寄与する設計及び運用（拡張・縮退の判断のためのモニタリングや実施タイミング等）について、提案内容、実現方法等が具体的に示されており、その内容が有効と判断される。</t>
    <phoneticPr fontId="1"/>
  </si>
  <si>
    <t>調達の目的</t>
    <rPh sb="0" eb="2">
      <t>チョウタツ</t>
    </rPh>
    <phoneticPr fontId="1"/>
  </si>
  <si>
    <t>調達の目的</t>
    <rPh sb="0" eb="2">
      <t>チョウタツ</t>
    </rPh>
    <rPh sb="3" eb="5">
      <t>モクテキ</t>
    </rPh>
    <phoneticPr fontId="1"/>
  </si>
  <si>
    <t>次の区分により加点する。ただし、提案書提出時点において認定等の期間中であること。
なお、複数の認定等に該当する場合は、最も配点が高い区分により加点を行うものとする。
　○女性活躍推進法に基づく認定（えるぼし認定企業、プラチナえるぼし認定企業）等
　　プラチナえるぼし（５点）
　　えるぼし３段目（４点）
　　えるぼし２段目（３点）
　　えるぼし１段目（２点）
　　行動計画のみ（１点）
　○次世代法に基づく認定（くるみん認定企業、プラチナくるみん認定企業）
　　プラチナくるみん（５点）
　　くるみん（令和７年４月１日以降の基準）（４点）
　　くるみん（令和４年４月１日～令和７年３月31日までの基準）（３点）
　　トライくるみん（令和７年４月１日以降の基準）（３点）
　　くるみん（平成29年４月１日～令和４年３月31日までの基準）（３点）
　　トライくるみん（令和４年４月１日～令和７年３月31日までの基準）（３点）
　　くるみん（平成29年３月31日までの基準）（２点）
　　行動計画（令和７年４月１日以降の基準）（１点）
　○若年雇用促進法に基づく認定（ユースエール認定企業）（４点）</t>
    <rPh sb="16" eb="19">
      <t>テイアンショ</t>
    </rPh>
    <rPh sb="19" eb="21">
      <t>テイシュツ</t>
    </rPh>
    <rPh sb="21" eb="23">
      <t>ジテン</t>
    </rPh>
    <rPh sb="27" eb="29">
      <t>ニンテイ</t>
    </rPh>
    <rPh sb="29" eb="30">
      <t>トウ</t>
    </rPh>
    <rPh sb="31" eb="33">
      <t>キカン</t>
    </rPh>
    <rPh sb="33" eb="34">
      <t>チュウ</t>
    </rPh>
    <phoneticPr fontId="1"/>
  </si>
  <si>
    <t>ランニングコストに関する指標
（提案するシステムの運用・保守に係るランニングコストの参考見積書）</t>
    <rPh sb="9" eb="10">
      <t>カン</t>
    </rPh>
    <rPh sb="12" eb="14">
      <t>シヒョウ</t>
    </rPh>
    <phoneticPr fontId="1"/>
  </si>
  <si>
    <t>ランニングコストに関する指標
（提案するシステムの運用・保守に係るランニングコストの参考見積書）</t>
    <rPh sb="9" eb="10">
      <t>カン</t>
    </rPh>
    <rPh sb="12" eb="14">
      <t>シヒョウ</t>
    </rPh>
    <rPh sb="16" eb="18">
      <t>テイアン</t>
    </rPh>
    <rPh sb="25" eb="27">
      <t>ウンヨウ</t>
    </rPh>
    <rPh sb="28" eb="30">
      <t>ホシュ</t>
    </rPh>
    <rPh sb="31" eb="32">
      <t>カカワ</t>
    </rPh>
    <rPh sb="42" eb="47">
      <t>サンコウミツモリショ</t>
    </rPh>
    <phoneticPr fontId="1"/>
  </si>
  <si>
    <t>総合評価方式に係る評価要領</t>
    <rPh sb="4" eb="6">
      <t>ホウシキ</t>
    </rPh>
    <phoneticPr fontId="1"/>
  </si>
  <si>
    <r>
      <t>3.2</t>
    </r>
    <r>
      <rPr>
        <sz val="11"/>
        <color theme="1"/>
        <rFont val="ＭＳ Ｐゴシック"/>
        <family val="3"/>
        <charset val="128"/>
      </rPr>
      <t>⑴</t>
    </r>
    <phoneticPr fontId="1"/>
  </si>
  <si>
    <t>3.2⑵</t>
    <phoneticPr fontId="1"/>
  </si>
  <si>
    <r>
      <t>3.2</t>
    </r>
    <r>
      <rPr>
        <sz val="11"/>
        <color theme="1"/>
        <rFont val="ＭＳ Ｐゴシック"/>
        <family val="3"/>
        <charset val="128"/>
      </rPr>
      <t>⑷</t>
    </r>
    <phoneticPr fontId="1"/>
  </si>
  <si>
    <t xml:space="preserve">第１　７
第４　４～
第４　14
</t>
    <phoneticPr fontId="1"/>
  </si>
  <si>
    <t xml:space="preserve">センター、他調達の受注者及び関係各所の作業に配慮し、プロジェクト進行におけるリスクとその対策を想定して各工程の優れた作業スケジュールが示されているか。また客観的に見て実現可能であると判断できる計画根拠が具体的に示されているか。
</t>
    <rPh sb="9" eb="12">
      <t>ジュチュウシャ</t>
    </rPh>
    <rPh sb="51" eb="54">
      <t>カクコウテイ</t>
    </rPh>
    <rPh sb="101" eb="104">
      <t>グタイテキ</t>
    </rPh>
    <phoneticPr fontId="1"/>
  </si>
  <si>
    <t>要件定義書の非機能要件に記載された要件が３．１、３．２単位で正しく理解できていると認められ、提案内容、実現方法等が具体的に示されており、その内容がセンターの実装方針から外れた提案となっていないこと。</t>
    <rPh sb="6" eb="11">
      <t>ヒキノウヨウケン</t>
    </rPh>
    <rPh sb="27" eb="29">
      <t>タンイ</t>
    </rPh>
    <rPh sb="78" eb="82">
      <t>ジッソウホウシン</t>
    </rPh>
    <rPh sb="84" eb="85">
      <t>ハズ</t>
    </rPh>
    <rPh sb="87" eb="89">
      <t>テイアン</t>
    </rPh>
    <phoneticPr fontId="1"/>
  </si>
  <si>
    <t>センター、他調達の受注者及び関係各所の作業を踏まえて、各工程の効率的かつ効果的な実施方法が具体的に示されており、その内容が有効と判断される。</t>
    <rPh sb="9" eb="12">
      <t>ジュチュウシャ</t>
    </rPh>
    <rPh sb="22" eb="23">
      <t>フ</t>
    </rPh>
    <rPh sb="27" eb="30">
      <t>カクコウテイ</t>
    </rPh>
    <rPh sb="31" eb="34">
      <t>コウリツテキ</t>
    </rPh>
    <rPh sb="42" eb="44">
      <t>ホウホウ</t>
    </rPh>
    <phoneticPr fontId="1"/>
  </si>
  <si>
    <t>情報セキュリティマネジメントシステム（JIS Q 27001、ISO/IEC27001又はISMS）の認証を受けていること。
一般財団法人日本情報処理開発協会のプライバシーマーク制度の認定を受けているか、又は同等の個人情報保護のマネジメントシステムを確立していること。
個人情報を扱うシステムのセキュリティ体制が適切であることを第三者機関に認定された事業者であること。</t>
    <phoneticPr fontId="1"/>
  </si>
  <si>
    <t>別紙　総合評価基準表</t>
    <rPh sb="0" eb="2">
      <t>ベッシ</t>
    </rPh>
    <rPh sb="3" eb="5">
      <t>ソウゴウ</t>
    </rPh>
    <rPh sb="5" eb="7">
      <t>ヒョウカ</t>
    </rPh>
    <rPh sb="7" eb="9">
      <t>キジュン</t>
    </rPh>
    <rPh sb="9" eb="10">
      <t>ヒョウ</t>
    </rPh>
    <phoneticPr fontId="1"/>
  </si>
  <si>
    <t>第11 １
第11 ４</t>
    <rPh sb="0" eb="1">
      <t>ダイ</t>
    </rPh>
    <phoneticPr fontId="1"/>
  </si>
  <si>
    <t>調達仕様書の役務要件に記載された要件が第４ １、第４ ２単位で正しく理解できていると認められ、提案内容、実現方法等が具体的に示されており、その内容がセンターの実装方針から外れた提案となっていないこと。</t>
    <rPh sb="0" eb="5">
      <t>チョウタツシヨウショ</t>
    </rPh>
    <rPh sb="6" eb="8">
      <t>エキム</t>
    </rPh>
    <rPh sb="8" eb="10">
      <t>ヨウケン</t>
    </rPh>
    <rPh sb="28" eb="30">
      <t>タンイ</t>
    </rPh>
    <rPh sb="79" eb="83">
      <t>ジッソウホウシン</t>
    </rPh>
    <rPh sb="85" eb="86">
      <t>ハズ</t>
    </rPh>
    <rPh sb="88" eb="90">
      <t>テイアン</t>
    </rPh>
    <phoneticPr fontId="1"/>
  </si>
  <si>
    <t>別紙　総合評価基準表（令和７年８月８日訂正）</t>
    <rPh sb="0" eb="2">
      <t>ベッシ</t>
    </rPh>
    <rPh sb="11" eb="13">
      <t>レイワ</t>
    </rPh>
    <rPh sb="14" eb="15">
      <t>ネン</t>
    </rPh>
    <rPh sb="16" eb="17">
      <t>ガツ</t>
    </rPh>
    <rPh sb="18" eb="19">
      <t>ニチ</t>
    </rPh>
    <rPh sb="19" eb="21">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</si>
</sst>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本文)"/>
      <family val="3"/>
      <charset val="128"/>
    </font>
    <font>
      <sz val="11"/>
      <color theme="1"/>
      <name val="ＭＳ Ｐゴシック"/>
      <family val="3"/>
      <charset val="128"/>
    </font>
    <font>
      <strike/>
      <sz val="11"/>
      <color theme="1"/>
      <name val="ＭＳ Ｐゴシック"/>
      <family val="3"/>
      <charset val="128"/>
      <scheme val="minor"/>
    </font>
    <font>
      <sz val="12"/>
      <color theme="1"/>
      <name val="ＭＳ Ｐゴシック"/>
      <family val="3"/>
      <charset val="128"/>
      <scheme val="minor"/>
    </font>
    <font>
      <sz val="20"/>
      <color theme="1"/>
      <name val="ＭＳ Ｐゴシック (本文)"/>
      <family val="3"/>
      <charset val="128"/>
    </font>
    <font>
      <strike/>
      <sz val="11"/>
      <color theme="1"/>
      <name val="ＭＳ Ｐゴシック"/>
      <family val="2"/>
      <charset val="128"/>
      <scheme val="minor"/>
    </font>
    <font>
      <sz val="11"/>
      <color theme="1"/>
      <name val="ＭＳ Ｐゴシック"/>
      <family val="3"/>
      <charset val="128"/>
      <scheme val="major"/>
    </font>
    <font>
      <strike/>
      <sz val="11"/>
      <color rgb="FFFF0000"/>
      <name val="ＭＳ Ｐゴシック"/>
      <family val="3"/>
      <charset val="128"/>
      <scheme val="minor"/>
    </font>
    <font>
      <sz val="11"/>
      <name val="ＭＳ Ｐゴシック"/>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theme="1"/>
      </left>
      <right style="thin">
        <color indexed="64"/>
      </right>
      <top style="thin">
        <color indexed="64"/>
      </top>
      <bottom/>
      <diagonal/>
    </border>
    <border>
      <left style="thin">
        <color indexed="64"/>
      </left>
      <right style="thin">
        <color indexed="64"/>
      </right>
      <top style="medium">
        <color theme="1"/>
      </top>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medium">
        <color indexed="64"/>
      </top>
      <bottom/>
      <diagonal/>
    </border>
    <border>
      <left style="thin">
        <color theme="1"/>
      </left>
      <right style="thin">
        <color indexed="64"/>
      </right>
      <top style="medium">
        <color indexed="64"/>
      </top>
      <bottom/>
      <diagonal/>
    </border>
    <border>
      <left/>
      <right style="thin">
        <color indexed="64"/>
      </right>
      <top style="medium">
        <color indexed="64"/>
      </top>
      <bottom/>
      <diagonal/>
    </border>
    <border>
      <left style="medium">
        <color theme="1"/>
      </left>
      <right style="thin">
        <color indexed="64"/>
      </right>
      <top style="thin">
        <color theme="1"/>
      </top>
      <bottom style="medium">
        <color theme="1"/>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right style="thin">
        <color indexed="64"/>
      </right>
      <top/>
      <bottom style="medium">
        <color theme="1"/>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right style="thin">
        <color indexed="64"/>
      </right>
      <top style="medium">
        <color theme="1"/>
      </top>
      <bottom style="medium">
        <color theme="1"/>
      </bottom>
      <diagonal/>
    </border>
    <border>
      <left style="thin">
        <color indexed="64"/>
      </left>
      <right style="hair">
        <color indexed="64"/>
      </right>
      <top style="medium">
        <color theme="1"/>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theme="1"/>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theme="1"/>
      </bottom>
      <diagonal/>
    </border>
    <border>
      <left style="thin">
        <color indexed="64"/>
      </left>
      <right style="hair">
        <color indexed="64"/>
      </right>
      <top style="thin">
        <color theme="1"/>
      </top>
      <bottom style="thin">
        <color indexed="64"/>
      </bottom>
      <diagonal/>
    </border>
    <border>
      <left style="thin">
        <color theme="1"/>
      </left>
      <right style="hair">
        <color indexed="64"/>
      </right>
      <top style="thin">
        <color theme="1"/>
      </top>
      <bottom style="thin">
        <color theme="1"/>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style="medium">
        <color theme="1"/>
      </top>
      <bottom/>
      <diagonal/>
    </border>
    <border>
      <left style="thin">
        <color indexed="64"/>
      </left>
      <right style="hair">
        <color indexed="64"/>
      </right>
      <top style="medium">
        <color theme="1"/>
      </top>
      <bottom style="medium">
        <color theme="1"/>
      </bottom>
      <diagonal/>
    </border>
    <border>
      <left style="thin">
        <color theme="1"/>
      </left>
      <right style="hair">
        <color indexed="64"/>
      </right>
      <top style="thin">
        <color theme="1"/>
      </top>
      <bottom style="medium">
        <color theme="1"/>
      </bottom>
      <diagonal/>
    </border>
    <border>
      <left style="medium">
        <color theme="1"/>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medium">
        <color theme="1"/>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theme="1"/>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theme="1"/>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theme="1"/>
      </bottom>
      <diagonal/>
    </border>
    <border>
      <left style="thin">
        <color indexed="64"/>
      </left>
      <right style="medium">
        <color indexed="64"/>
      </right>
      <top/>
      <bottom/>
      <diagonal/>
    </border>
    <border>
      <left style="thin">
        <color indexed="64"/>
      </left>
      <right style="medium">
        <color indexed="64"/>
      </right>
      <top style="thin">
        <color theme="1"/>
      </top>
      <bottom style="thin">
        <color indexed="64"/>
      </bottom>
      <diagonal/>
    </border>
    <border>
      <left style="thin">
        <color indexed="64"/>
      </left>
      <right style="medium">
        <color indexed="64"/>
      </right>
      <top style="medium">
        <color theme="1"/>
      </top>
      <bottom/>
      <diagonal/>
    </border>
    <border>
      <left style="thin">
        <color indexed="64"/>
      </left>
      <right style="medium">
        <color indexed="64"/>
      </right>
      <top style="medium">
        <color theme="1"/>
      </top>
      <bottom style="medium">
        <color theme="1"/>
      </bottom>
      <diagonal/>
    </border>
    <border>
      <left style="thin">
        <color theme="1"/>
      </left>
      <right style="hair">
        <color indexed="64"/>
      </right>
      <top style="thin">
        <color indexed="64"/>
      </top>
      <bottom style="thin">
        <color indexed="64"/>
      </bottom>
      <diagonal/>
    </border>
    <border>
      <left style="medium">
        <color theme="1"/>
      </left>
      <right style="thin">
        <color indexed="64"/>
      </right>
      <top style="thin">
        <color indexed="64"/>
      </top>
      <bottom style="thin">
        <color theme="1"/>
      </bottom>
      <diagonal/>
    </border>
    <border>
      <left style="medium">
        <color theme="1"/>
      </left>
      <right style="thin">
        <color indexed="64"/>
      </right>
      <top style="thin">
        <color theme="1"/>
      </top>
      <bottom style="thin">
        <color indexed="64"/>
      </bottom>
      <diagonal/>
    </border>
  </borders>
  <cellStyleXfs count="1">
    <xf numFmtId="0" fontId="0" fillId="0" borderId="0">
      <alignment vertical="center"/>
    </xf>
  </cellStyleXfs>
  <cellXfs count="307">
    <xf numFmtId="0" fontId="0" fillId="0" borderId="0" xfId="0">
      <alignment vertical="center"/>
    </xf>
    <xf numFmtId="0" fontId="2" fillId="0" borderId="0" xfId="0" applyFont="1" applyAlignment="1">
      <alignment vertical="top"/>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3" fillId="0" borderId="4" xfId="0" applyFont="1" applyBorder="1" applyAlignment="1">
      <alignment vertical="top" wrapText="1"/>
    </xf>
    <xf numFmtId="0" fontId="0" fillId="0" borderId="0" xfId="0" applyAlignment="1">
      <alignment horizontal="center" vertical="top"/>
    </xf>
    <xf numFmtId="0" fontId="0" fillId="0" borderId="0" xfId="0" applyAlignment="1">
      <alignment vertical="top"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vertical="top"/>
    </xf>
    <xf numFmtId="0" fontId="0" fillId="0" borderId="0" xfId="0" applyAlignment="1">
      <alignment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vertical="top"/>
    </xf>
    <xf numFmtId="0" fontId="0" fillId="0" borderId="1" xfId="0"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vertical="top" wrapText="1"/>
    </xf>
    <xf numFmtId="0" fontId="6"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left" vertical="top"/>
    </xf>
    <xf numFmtId="0" fontId="6" fillId="0" borderId="2" xfId="0" applyFont="1" applyBorder="1" applyAlignment="1">
      <alignment horizontal="center" vertical="top" wrapText="1"/>
    </xf>
    <xf numFmtId="0" fontId="6" fillId="0" borderId="3" xfId="0" applyFont="1" applyBorder="1" applyAlignment="1">
      <alignment horizontal="left" vertical="top"/>
    </xf>
    <xf numFmtId="0" fontId="0" fillId="0" borderId="1" xfId="0" applyBorder="1" applyAlignment="1">
      <alignment horizontal="center"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center" vertical="center"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7" fillId="0" borderId="1" xfId="0" applyFont="1" applyBorder="1" applyAlignment="1">
      <alignment horizontal="left" vertical="top"/>
    </xf>
    <xf numFmtId="0" fontId="6" fillId="0" borderId="2" xfId="0" applyFont="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8" fillId="0" borderId="4" xfId="0" applyFont="1" applyBorder="1" applyAlignment="1">
      <alignment vertical="top" wrapText="1"/>
    </xf>
    <xf numFmtId="0" fontId="7" fillId="0" borderId="3" xfId="0" applyFont="1" applyBorder="1" applyAlignment="1">
      <alignment horizontal="left" vertical="top"/>
    </xf>
    <xf numFmtId="0" fontId="6" fillId="0" borderId="4"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horizontal="left" vertical="top"/>
    </xf>
    <xf numFmtId="0" fontId="7"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0" fillId="0" borderId="3" xfId="0" applyBorder="1" applyAlignment="1">
      <alignment horizontal="center" vertical="top" wrapText="1"/>
    </xf>
    <xf numFmtId="0" fontId="0" fillId="0" borderId="3" xfId="0" applyBorder="1" applyAlignment="1">
      <alignment vertical="top"/>
    </xf>
    <xf numFmtId="0" fontId="0" fillId="0" borderId="3" xfId="0" applyBorder="1" applyAlignment="1">
      <alignmen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15" xfId="0" applyFont="1" applyBorder="1" applyAlignment="1">
      <alignment vertical="top" wrapText="1"/>
    </xf>
    <xf numFmtId="0" fontId="8" fillId="0" borderId="16" xfId="0" applyFont="1" applyBorder="1" applyAlignment="1">
      <alignment vertical="top" wrapText="1"/>
    </xf>
    <xf numFmtId="0" fontId="7"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horizontal="center" vertical="center"/>
    </xf>
    <xf numFmtId="0" fontId="0" fillId="0" borderId="9" xfId="0" applyBorder="1" applyAlignment="1">
      <alignment horizontal="center" vertical="center"/>
    </xf>
    <xf numFmtId="0" fontId="8" fillId="0" borderId="18"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horizontal="center" vertical="top" wrapText="1"/>
    </xf>
    <xf numFmtId="0" fontId="8" fillId="0" borderId="10" xfId="0" applyFont="1" applyBorder="1" applyAlignment="1">
      <alignment horizontal="left" vertical="top" wrapText="1"/>
    </xf>
    <xf numFmtId="0" fontId="10" fillId="0" borderId="10" xfId="0" applyFont="1" applyBorder="1" applyAlignment="1">
      <alignment vertical="top" wrapText="1"/>
    </xf>
    <xf numFmtId="0" fontId="6" fillId="0" borderId="18" xfId="0" applyFont="1" applyBorder="1" applyAlignment="1">
      <alignment horizontal="center" vertical="top" wrapText="1"/>
    </xf>
    <xf numFmtId="0" fontId="6" fillId="0" borderId="18" xfId="0" applyFont="1" applyBorder="1" applyAlignment="1">
      <alignment vertical="top" wrapText="1"/>
    </xf>
    <xf numFmtId="0" fontId="6" fillId="0" borderId="10" xfId="0" applyFont="1" applyBorder="1" applyAlignment="1">
      <alignment vertical="top" wrapText="1"/>
    </xf>
    <xf numFmtId="0" fontId="6" fillId="0" borderId="10" xfId="0" applyFont="1" applyBorder="1" applyAlignment="1">
      <alignment horizontal="center" vertical="center" wrapText="1"/>
    </xf>
    <xf numFmtId="0" fontId="0" fillId="0" borderId="10" xfId="0"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16" xfId="0" applyFont="1" applyBorder="1" applyAlignment="1">
      <alignment horizontal="center" vertical="center" wrapText="1"/>
    </xf>
    <xf numFmtId="0" fontId="6" fillId="0" borderId="10" xfId="0" applyFont="1" applyBorder="1" applyAlignment="1">
      <alignment horizontal="left" vertical="top"/>
    </xf>
    <xf numFmtId="0" fontId="7" fillId="0" borderId="16" xfId="0" applyFont="1" applyBorder="1" applyAlignment="1">
      <alignment horizontal="left" vertical="top" wrapText="1"/>
    </xf>
    <xf numFmtId="0" fontId="8" fillId="0" borderId="19" xfId="0" applyFont="1" applyBorder="1" applyAlignment="1">
      <alignment vertical="top" wrapText="1"/>
    </xf>
    <xf numFmtId="0" fontId="0" fillId="0" borderId="21" xfId="0" applyBorder="1" applyAlignment="1">
      <alignment horizontal="center" vertical="center"/>
    </xf>
    <xf numFmtId="0" fontId="6" fillId="0" borderId="22" xfId="0" applyFont="1" applyBorder="1" applyAlignment="1">
      <alignment horizontal="center" vertical="top" wrapText="1"/>
    </xf>
    <xf numFmtId="0" fontId="6" fillId="0" borderId="22" xfId="0" applyFont="1" applyBorder="1" applyAlignment="1">
      <alignment horizontal="left" vertical="top"/>
    </xf>
    <xf numFmtId="0" fontId="6" fillId="0" borderId="22" xfId="0" applyFont="1" applyBorder="1" applyAlignment="1">
      <alignment vertical="top" wrapText="1"/>
    </xf>
    <xf numFmtId="0" fontId="6" fillId="0" borderId="22" xfId="0" applyFont="1" applyBorder="1" applyAlignment="1">
      <alignment horizontal="center" vertical="center" wrapText="1"/>
    </xf>
    <xf numFmtId="0" fontId="0" fillId="0" borderId="22" xfId="0" applyBorder="1" applyAlignment="1">
      <alignment vertical="top" wrapText="1"/>
    </xf>
    <xf numFmtId="0" fontId="6" fillId="0" borderId="18"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8" xfId="0" applyFont="1" applyBorder="1" applyAlignment="1">
      <alignment horizontal="left" vertical="top"/>
    </xf>
    <xf numFmtId="0" fontId="2" fillId="0" borderId="16" xfId="0" applyFont="1" applyBorder="1" applyAlignment="1">
      <alignment vertical="top" wrapText="1"/>
    </xf>
    <xf numFmtId="0" fontId="2" fillId="0" borderId="8" xfId="0" applyFont="1" applyBorder="1" applyAlignment="1">
      <alignment vertical="top" wrapText="1"/>
    </xf>
    <xf numFmtId="0" fontId="8" fillId="0" borderId="3" xfId="0" applyFont="1" applyBorder="1" applyAlignment="1">
      <alignment horizontal="left" vertical="top"/>
    </xf>
    <xf numFmtId="0" fontId="6" fillId="0" borderId="3" xfId="0" applyFont="1" applyBorder="1" applyAlignment="1">
      <alignment horizontal="center" vertical="center" wrapText="1"/>
    </xf>
    <xf numFmtId="0" fontId="0" fillId="2" borderId="16" xfId="0" applyFill="1" applyBorder="1" applyAlignment="1">
      <alignment horizontal="center" vertical="center"/>
    </xf>
    <xf numFmtId="0" fontId="6" fillId="2" borderId="16" xfId="0" applyFont="1" applyFill="1" applyBorder="1" applyAlignment="1">
      <alignment horizontal="center" vertical="center" wrapText="1"/>
    </xf>
    <xf numFmtId="0" fontId="8" fillId="0" borderId="24" xfId="0" applyFont="1" applyBorder="1" applyAlignment="1">
      <alignment horizontal="left" vertical="top" wrapText="1"/>
    </xf>
    <xf numFmtId="0" fontId="8" fillId="0" borderId="23" xfId="0" applyFont="1" applyBorder="1" applyAlignment="1">
      <alignment horizontal="left" vertical="top" wrapText="1"/>
    </xf>
    <xf numFmtId="0" fontId="2" fillId="0" borderId="23" xfId="0" applyFont="1" applyBorder="1" applyAlignment="1">
      <alignment vertical="top"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0" fillId="0" borderId="0" xfId="0" applyAlignment="1">
      <alignment horizontal="center" vertical="center" wrapText="1"/>
    </xf>
    <xf numFmtId="0" fontId="6" fillId="0" borderId="25" xfId="0" applyFont="1" applyBorder="1" applyAlignment="1">
      <alignment vertical="top" wrapText="1"/>
    </xf>
    <xf numFmtId="0" fontId="6" fillId="0" borderId="4" xfId="0" applyFont="1" applyBorder="1" applyAlignment="1">
      <alignment horizontal="center" vertical="top" wrapText="1"/>
    </xf>
    <xf numFmtId="0" fontId="6" fillId="0" borderId="25" xfId="0" applyFont="1" applyBorder="1" applyAlignment="1">
      <alignment horizontal="center" vertical="top" wrapText="1"/>
    </xf>
    <xf numFmtId="0" fontId="6" fillId="0" borderId="25" xfId="0" applyFont="1" applyBorder="1" applyAlignment="1">
      <alignment horizontal="center" vertical="center" wrapText="1"/>
    </xf>
    <xf numFmtId="0" fontId="6" fillId="0" borderId="1" xfId="0" applyFont="1" applyBorder="1" applyAlignment="1">
      <alignment horizontal="left" vertical="top" wrapText="1"/>
    </xf>
    <xf numFmtId="0" fontId="6" fillId="0" borderId="18" xfId="0" applyFont="1" applyBorder="1" applyAlignment="1">
      <alignment horizontal="center" vertical="center" wrapText="1"/>
    </xf>
    <xf numFmtId="0" fontId="0" fillId="0" borderId="18" xfId="0" applyBorder="1" applyAlignment="1">
      <alignment vertical="top" wrapText="1"/>
    </xf>
    <xf numFmtId="0" fontId="0" fillId="0" borderId="3" xfId="0" applyBorder="1" applyAlignment="1">
      <alignment horizontal="left" vertical="top"/>
    </xf>
    <xf numFmtId="0" fontId="8" fillId="0" borderId="3" xfId="0" applyFont="1" applyBorder="1" applyAlignment="1">
      <alignment horizontal="center" vertical="top" wrapText="1"/>
    </xf>
    <xf numFmtId="0" fontId="8" fillId="0" borderId="23" xfId="0" applyFont="1" applyBorder="1" applyAlignment="1">
      <alignment horizontal="center" vertical="top" wrapText="1"/>
    </xf>
    <xf numFmtId="0" fontId="12" fillId="0" borderId="4" xfId="0" applyFont="1" applyBorder="1" applyAlignment="1">
      <alignment vertical="top" wrapText="1"/>
    </xf>
    <xf numFmtId="0" fontId="8" fillId="0" borderId="2" xfId="0" applyFont="1" applyBorder="1" applyAlignment="1">
      <alignment horizontal="left" vertical="top" wrapText="1"/>
    </xf>
    <xf numFmtId="0" fontId="6" fillId="0" borderId="26" xfId="0" applyFont="1" applyBorder="1" applyAlignment="1">
      <alignment horizontal="left" vertical="top" wrapText="1"/>
    </xf>
    <xf numFmtId="0" fontId="0" fillId="0" borderId="28" xfId="0" applyBorder="1" applyAlignment="1">
      <alignment horizontal="center" vertical="center"/>
    </xf>
    <xf numFmtId="0" fontId="6" fillId="0" borderId="22" xfId="0" applyFont="1" applyBorder="1" applyAlignment="1">
      <alignment horizontal="left" vertical="top" wrapText="1"/>
    </xf>
    <xf numFmtId="0" fontId="9" fillId="0" borderId="3" xfId="0" applyFont="1" applyBorder="1" applyAlignment="1">
      <alignment horizontal="center" vertical="top" wrapText="1"/>
    </xf>
    <xf numFmtId="0" fontId="9" fillId="0" borderId="3" xfId="0" applyFont="1" applyBorder="1" applyAlignment="1">
      <alignment horizontal="left" vertical="top"/>
    </xf>
    <xf numFmtId="0" fontId="9" fillId="0" borderId="3" xfId="0" applyFont="1" applyBorder="1" applyAlignment="1">
      <alignment vertical="top" wrapText="1"/>
    </xf>
    <xf numFmtId="0" fontId="6" fillId="0" borderId="1" xfId="0" applyFont="1" applyBorder="1" applyAlignment="1">
      <alignment horizontal="left" vertical="top"/>
    </xf>
    <xf numFmtId="0" fontId="8" fillId="0" borderId="4" xfId="0" applyFont="1" applyBorder="1" applyAlignment="1">
      <alignment horizontal="center" vertical="top" wrapText="1"/>
    </xf>
    <xf numFmtId="0" fontId="7" fillId="0" borderId="2" xfId="0" applyFont="1" applyBorder="1" applyAlignment="1">
      <alignment horizontal="left" vertical="top" wrapText="1"/>
    </xf>
    <xf numFmtId="0" fontId="8" fillId="0" borderId="24" xfId="0" applyFont="1" applyBorder="1" applyAlignment="1">
      <alignment horizontal="center" vertical="top" wrapText="1"/>
    </xf>
    <xf numFmtId="0" fontId="8" fillId="0" borderId="2" xfId="0" applyFont="1" applyBorder="1" applyAlignment="1">
      <alignment vertical="top" wrapText="1"/>
    </xf>
    <xf numFmtId="0" fontId="6" fillId="0" borderId="0" xfId="0" applyFont="1" applyProtection="1">
      <alignment vertical="center"/>
      <protection locked="0"/>
    </xf>
    <xf numFmtId="0" fontId="5" fillId="5" borderId="1" xfId="0" applyFont="1" applyFill="1" applyBorder="1" applyAlignment="1">
      <alignment vertical="top"/>
    </xf>
    <xf numFmtId="0" fontId="6" fillId="0" borderId="29" xfId="0" applyFont="1" applyBorder="1" applyProtection="1">
      <alignment vertical="center"/>
      <protection locked="0"/>
    </xf>
    <xf numFmtId="0" fontId="6" fillId="0" borderId="30" xfId="0" applyFont="1" applyBorder="1" applyProtection="1">
      <alignment vertical="center"/>
      <protection locked="0"/>
    </xf>
    <xf numFmtId="0" fontId="5" fillId="5" borderId="3" xfId="0" applyFont="1" applyFill="1" applyBorder="1" applyAlignment="1">
      <alignment vertical="top"/>
    </xf>
    <xf numFmtId="0" fontId="5" fillId="3" borderId="31" xfId="0" applyFont="1" applyFill="1" applyBorder="1" applyAlignment="1" applyProtection="1">
      <alignment horizontal="center" vertical="center"/>
      <protection locked="0"/>
    </xf>
    <xf numFmtId="0" fontId="5" fillId="5" borderId="31" xfId="0" applyFont="1" applyFill="1" applyBorder="1" applyAlignment="1">
      <alignment vertical="top"/>
    </xf>
    <xf numFmtId="0" fontId="5" fillId="5" borderId="33" xfId="0" applyFont="1" applyFill="1" applyBorder="1" applyAlignment="1">
      <alignment vertical="top"/>
    </xf>
    <xf numFmtId="0" fontId="0" fillId="0" borderId="31" xfId="0"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6" fillId="0" borderId="2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41" xfId="0" applyFont="1" applyBorder="1" applyAlignment="1">
      <alignment vertical="top" wrapText="1"/>
    </xf>
    <xf numFmtId="0" fontId="8" fillId="0" borderId="42" xfId="0" applyFont="1" applyBorder="1" applyAlignment="1">
      <alignment vertical="top" wrapText="1"/>
    </xf>
    <xf numFmtId="0" fontId="7" fillId="0" borderId="43" xfId="0" applyFont="1" applyBorder="1" applyAlignment="1">
      <alignment vertical="top" wrapText="1"/>
    </xf>
    <xf numFmtId="0" fontId="7" fillId="0" borderId="43" xfId="0" applyFont="1" applyBorder="1" applyAlignment="1">
      <alignment horizontal="left" vertical="top" wrapText="1"/>
    </xf>
    <xf numFmtId="0" fontId="7" fillId="0" borderId="42" xfId="0" applyFont="1" applyBorder="1" applyAlignment="1">
      <alignment vertical="top" wrapText="1"/>
    </xf>
    <xf numFmtId="0" fontId="8" fillId="0" borderId="45" xfId="0" applyFont="1" applyBorder="1" applyAlignment="1">
      <alignment horizontal="left" vertical="top" wrapText="1"/>
    </xf>
    <xf numFmtId="0" fontId="8" fillId="0" borderId="42" xfId="0" applyFont="1" applyBorder="1" applyAlignment="1">
      <alignment horizontal="left" vertical="top" wrapText="1"/>
    </xf>
    <xf numFmtId="0" fontId="8" fillId="0" borderId="53" xfId="0" applyFont="1" applyBorder="1" applyAlignment="1">
      <alignment vertical="top" wrapText="1"/>
    </xf>
    <xf numFmtId="0" fontId="8" fillId="0" borderId="43" xfId="0" applyFont="1" applyBorder="1" applyAlignment="1">
      <alignment vertical="top" wrapText="1"/>
    </xf>
    <xf numFmtId="0" fontId="0" fillId="0" borderId="54" xfId="0" applyBorder="1" applyAlignment="1">
      <alignment horizontal="center" vertical="center"/>
    </xf>
    <xf numFmtId="0" fontId="8" fillId="0" borderId="18" xfId="0" applyFont="1" applyBorder="1" applyAlignment="1">
      <alignment horizontal="center" vertical="top" wrapText="1"/>
    </xf>
    <xf numFmtId="0" fontId="5" fillId="4" borderId="3" xfId="0" applyFont="1" applyFill="1" applyBorder="1" applyAlignment="1">
      <alignment vertical="top"/>
    </xf>
    <xf numFmtId="0" fontId="5" fillId="4" borderId="1" xfId="0" applyFont="1" applyFill="1" applyBorder="1" applyAlignment="1">
      <alignment vertical="top"/>
    </xf>
    <xf numFmtId="0" fontId="5" fillId="4" borderId="31" xfId="0" applyFont="1" applyFill="1" applyBorder="1" applyAlignment="1">
      <alignment vertical="top"/>
    </xf>
    <xf numFmtId="0" fontId="6" fillId="0" borderId="25" xfId="0" applyFont="1" applyBorder="1" applyAlignment="1">
      <alignment horizontal="left" vertical="top" wrapText="1"/>
    </xf>
    <xf numFmtId="0" fontId="7" fillId="0" borderId="3" xfId="0" applyFont="1" applyBorder="1" applyAlignment="1">
      <alignment horizontal="center" vertical="top" wrapText="1"/>
    </xf>
    <xf numFmtId="0" fontId="11" fillId="0" borderId="0" xfId="0" applyFont="1">
      <alignment vertical="center"/>
    </xf>
    <xf numFmtId="0" fontId="6" fillId="0" borderId="2" xfId="0" applyFont="1" applyBorder="1" applyAlignment="1">
      <alignment horizontal="left" vertical="top"/>
    </xf>
    <xf numFmtId="0" fontId="0" fillId="2" borderId="16" xfId="0" applyFill="1" applyBorder="1" applyAlignment="1">
      <alignment horizontal="center" vertical="center" wrapText="1"/>
    </xf>
    <xf numFmtId="0" fontId="0" fillId="0" borderId="24" xfId="0" applyBorder="1" applyAlignment="1">
      <alignment horizontal="left" vertical="top" wrapText="1"/>
    </xf>
    <xf numFmtId="0" fontId="0" fillId="0" borderId="4" xfId="0" applyBorder="1" applyAlignment="1">
      <alignment horizontal="center" vertical="top" wrapText="1"/>
    </xf>
    <xf numFmtId="0" fontId="0" fillId="0" borderId="4" xfId="0" applyBorder="1" applyAlignment="1">
      <alignment vertical="top" wrapText="1"/>
    </xf>
    <xf numFmtId="0" fontId="8" fillId="0" borderId="49" xfId="0" applyFont="1" applyBorder="1" applyAlignment="1">
      <alignment horizontal="left" vertical="top" wrapText="1"/>
    </xf>
    <xf numFmtId="0" fontId="8" fillId="0" borderId="47" xfId="0" applyFont="1" applyBorder="1" applyAlignment="1">
      <alignment horizontal="left" vertical="top" wrapText="1"/>
    </xf>
    <xf numFmtId="0" fontId="8" fillId="0" borderId="55" xfId="0" applyFont="1" applyBorder="1" applyAlignment="1">
      <alignment horizontal="left" vertical="top" wrapText="1"/>
    </xf>
    <xf numFmtId="0" fontId="0" fillId="0" borderId="4" xfId="0" applyBorder="1" applyAlignment="1">
      <alignment horizontal="center" vertical="center"/>
    </xf>
    <xf numFmtId="0" fontId="0" fillId="0" borderId="15" xfId="0" applyBorder="1" applyAlignment="1">
      <alignment vertical="top"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0" fillId="0" borderId="23" xfId="0" applyBorder="1" applyAlignment="1">
      <alignment horizontal="left" vertical="top" wrapText="1"/>
    </xf>
    <xf numFmtId="0" fontId="0" fillId="0" borderId="1" xfId="0" applyBorder="1" applyAlignment="1">
      <alignment horizontal="left" vertical="top" wrapText="1"/>
    </xf>
    <xf numFmtId="0" fontId="6"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top" wrapText="1"/>
    </xf>
    <xf numFmtId="0" fontId="0" fillId="0" borderId="17" xfId="0" applyFill="1" applyBorder="1" applyAlignment="1">
      <alignment horizontal="center" vertical="center"/>
    </xf>
    <xf numFmtId="0" fontId="8" fillId="0" borderId="4" xfId="0" applyFont="1" applyFill="1" applyBorder="1" applyAlignment="1">
      <alignment vertical="top" wrapText="1"/>
    </xf>
    <xf numFmtId="0" fontId="8" fillId="0" borderId="2" xfId="0" applyFont="1" applyFill="1" applyBorder="1" applyAlignment="1">
      <alignment vertical="top" wrapText="1"/>
    </xf>
    <xf numFmtId="0" fontId="7" fillId="0" borderId="2" xfId="0" applyFont="1" applyFill="1" applyBorder="1" applyAlignment="1">
      <alignment horizontal="center" vertical="top" wrapText="1"/>
    </xf>
    <xf numFmtId="0" fontId="0" fillId="0" borderId="2" xfId="0" applyFill="1" applyBorder="1" applyAlignment="1">
      <alignment vertical="top" wrapText="1"/>
    </xf>
    <xf numFmtId="0" fontId="0" fillId="0" borderId="0" xfId="0" applyFill="1" applyAlignment="1">
      <alignment vertical="top"/>
    </xf>
    <xf numFmtId="0" fontId="5" fillId="5" borderId="2" xfId="0" applyFont="1" applyFill="1" applyBorder="1" applyAlignment="1">
      <alignment vertical="top"/>
    </xf>
    <xf numFmtId="0" fontId="8" fillId="0" borderId="56" xfId="0" applyFont="1" applyFill="1" applyBorder="1" applyAlignment="1">
      <alignment vertical="top" wrapText="1"/>
    </xf>
    <xf numFmtId="0" fontId="6" fillId="0" borderId="7" xfId="0" applyFont="1" applyFill="1" applyBorder="1" applyAlignment="1">
      <alignment horizontal="center" vertical="center" wrapText="1"/>
    </xf>
    <xf numFmtId="0" fontId="6" fillId="0" borderId="1" xfId="0" applyFont="1" applyFill="1" applyBorder="1" applyAlignment="1">
      <alignment vertical="top" wrapText="1"/>
    </xf>
    <xf numFmtId="0" fontId="0" fillId="4" borderId="60" xfId="0" applyFill="1" applyBorder="1">
      <alignment vertical="center"/>
    </xf>
    <xf numFmtId="0" fontId="0" fillId="0" borderId="59" xfId="0" applyBorder="1" applyAlignment="1">
      <alignment vertical="top"/>
    </xf>
    <xf numFmtId="0" fontId="0" fillId="4" borderId="61" xfId="0" applyFill="1" applyBorder="1">
      <alignment vertical="center"/>
    </xf>
    <xf numFmtId="0" fontId="4" fillId="0" borderId="59" xfId="0" applyFont="1" applyBorder="1" applyAlignment="1">
      <alignment vertical="top"/>
    </xf>
    <xf numFmtId="0" fontId="0" fillId="4" borderId="62" xfId="0" applyFill="1" applyBorder="1">
      <alignment vertical="center"/>
    </xf>
    <xf numFmtId="0" fontId="0" fillId="4" borderId="63" xfId="0" applyFill="1" applyBorder="1">
      <alignment vertical="center"/>
    </xf>
    <xf numFmtId="0" fontId="0" fillId="4" borderId="65" xfId="0" applyFill="1" applyBorder="1">
      <alignment vertical="center"/>
    </xf>
    <xf numFmtId="0" fontId="0" fillId="4" borderId="64" xfId="0" applyFill="1" applyBorder="1">
      <alignment vertical="center"/>
    </xf>
    <xf numFmtId="0" fontId="0" fillId="4" borderId="66" xfId="0" applyFill="1" applyBorder="1">
      <alignment vertical="center"/>
    </xf>
    <xf numFmtId="0" fontId="0" fillId="4" borderId="57" xfId="0" applyFill="1" applyBorder="1">
      <alignment vertical="center"/>
    </xf>
    <xf numFmtId="0" fontId="0" fillId="0" borderId="59" xfId="0" applyBorder="1">
      <alignment vertical="center"/>
    </xf>
    <xf numFmtId="0" fontId="5" fillId="3" borderId="61" xfId="0" applyFont="1" applyFill="1" applyBorder="1" applyAlignment="1" applyProtection="1">
      <alignment horizontal="center" vertical="center"/>
      <protection locked="0"/>
    </xf>
    <xf numFmtId="0" fontId="5" fillId="4" borderId="57" xfId="0" applyFont="1" applyFill="1" applyBorder="1" applyAlignment="1" applyProtection="1">
      <alignment vertical="top" wrapText="1"/>
      <protection locked="0"/>
    </xf>
    <xf numFmtId="0" fontId="5" fillId="4" borderId="63" xfId="0" applyFont="1" applyFill="1" applyBorder="1" applyAlignment="1" applyProtection="1">
      <alignment vertical="top"/>
      <protection locked="0"/>
    </xf>
    <xf numFmtId="0" fontId="5" fillId="4" borderId="57" xfId="0" applyFont="1" applyFill="1" applyBorder="1" applyAlignment="1" applyProtection="1">
      <alignment vertical="top"/>
      <protection locked="0"/>
    </xf>
    <xf numFmtId="0" fontId="5" fillId="4" borderId="62" xfId="0" applyFont="1" applyFill="1" applyBorder="1" applyAlignment="1" applyProtection="1">
      <alignment vertical="top"/>
      <protection locked="0"/>
    </xf>
    <xf numFmtId="0" fontId="5" fillId="4" borderId="61" xfId="0" applyFont="1" applyFill="1" applyBorder="1" applyAlignment="1" applyProtection="1">
      <alignment vertical="top"/>
      <protection locked="0"/>
    </xf>
    <xf numFmtId="0" fontId="2" fillId="0" borderId="59" xfId="0" applyFont="1" applyBorder="1" applyAlignment="1">
      <alignment vertical="top"/>
    </xf>
    <xf numFmtId="0" fontId="5" fillId="4" borderId="66" xfId="0" applyFont="1" applyFill="1" applyBorder="1" applyAlignment="1" applyProtection="1">
      <alignment vertical="top"/>
      <protection locked="0"/>
    </xf>
    <xf numFmtId="0" fontId="5" fillId="3" borderId="68" xfId="0" applyFont="1" applyFill="1" applyBorder="1" applyAlignment="1" applyProtection="1">
      <alignment horizontal="center" vertical="center"/>
      <protection locked="0"/>
    </xf>
    <xf numFmtId="0" fontId="5" fillId="5" borderId="67" xfId="0" applyFont="1" applyFill="1" applyBorder="1" applyAlignment="1" applyProtection="1">
      <alignment vertical="top"/>
      <protection locked="0"/>
    </xf>
    <xf numFmtId="0" fontId="5" fillId="4" borderId="69" xfId="0" applyFont="1" applyFill="1" applyBorder="1" applyAlignment="1" applyProtection="1">
      <alignment vertical="top"/>
      <protection locked="0"/>
    </xf>
    <xf numFmtId="0" fontId="5" fillId="5" borderId="6" xfId="0" applyFont="1" applyFill="1" applyBorder="1" applyAlignment="1" applyProtection="1">
      <alignment vertical="top"/>
      <protection locked="0"/>
    </xf>
    <xf numFmtId="0" fontId="5" fillId="4" borderId="6" xfId="0" applyFont="1" applyFill="1" applyBorder="1" applyAlignment="1" applyProtection="1">
      <alignment vertical="top"/>
      <protection locked="0"/>
    </xf>
    <xf numFmtId="0" fontId="0" fillId="0" borderId="63" xfId="0" applyBorder="1" applyAlignment="1">
      <alignment vertical="top"/>
    </xf>
    <xf numFmtId="0" fontId="5" fillId="5" borderId="68" xfId="0" applyFont="1" applyFill="1" applyBorder="1" applyAlignment="1" applyProtection="1">
      <alignment vertical="top"/>
      <protection locked="0"/>
    </xf>
    <xf numFmtId="0" fontId="5" fillId="4" borderId="67" xfId="0" applyFont="1" applyFill="1" applyBorder="1" applyAlignment="1" applyProtection="1">
      <alignment vertical="top"/>
      <protection locked="0"/>
    </xf>
    <xf numFmtId="0" fontId="5" fillId="5" borderId="69" xfId="0" applyFont="1" applyFill="1" applyBorder="1" applyAlignment="1" applyProtection="1">
      <alignment vertical="top"/>
      <protection locked="0"/>
    </xf>
    <xf numFmtId="0" fontId="5" fillId="4" borderId="69" xfId="0" applyFont="1" applyFill="1" applyBorder="1" applyAlignment="1" applyProtection="1">
      <alignment vertical="top" wrapText="1"/>
      <protection locked="0"/>
    </xf>
    <xf numFmtId="0" fontId="0" fillId="4" borderId="69" xfId="0" applyFill="1" applyBorder="1">
      <alignment vertical="center"/>
    </xf>
    <xf numFmtId="0" fontId="0" fillId="4" borderId="6" xfId="0" applyFill="1" applyBorder="1" applyProtection="1">
      <alignment vertical="center"/>
      <protection locked="0"/>
    </xf>
    <xf numFmtId="0" fontId="0" fillId="4" borderId="6" xfId="0" applyFill="1" applyBorder="1">
      <alignment vertical="center"/>
    </xf>
    <xf numFmtId="0" fontId="0" fillId="5" borderId="6" xfId="0" applyFill="1" applyBorder="1">
      <alignment vertical="center"/>
    </xf>
    <xf numFmtId="0" fontId="0" fillId="0" borderId="70" xfId="0" applyBorder="1" applyAlignment="1">
      <alignment vertical="top"/>
    </xf>
    <xf numFmtId="0" fontId="0" fillId="4" borderId="68" xfId="0" applyFill="1" applyBorder="1">
      <alignment vertical="center"/>
    </xf>
    <xf numFmtId="0" fontId="0" fillId="5" borderId="67" xfId="0" applyFill="1" applyBorder="1">
      <alignment vertical="center"/>
    </xf>
    <xf numFmtId="0" fontId="6" fillId="0" borderId="63" xfId="0" applyFont="1" applyBorder="1" applyAlignment="1">
      <alignment vertical="top"/>
    </xf>
    <xf numFmtId="0" fontId="0" fillId="5" borderId="72" xfId="0" applyFill="1" applyBorder="1">
      <alignment vertical="center"/>
    </xf>
    <xf numFmtId="0" fontId="0" fillId="0" borderId="71" xfId="0" applyBorder="1" applyAlignment="1">
      <alignment vertical="top"/>
    </xf>
    <xf numFmtId="0" fontId="0" fillId="5" borderId="69" xfId="0" applyFill="1" applyBorder="1">
      <alignment vertical="center"/>
    </xf>
    <xf numFmtId="0" fontId="0" fillId="5" borderId="68" xfId="0" applyFill="1" applyBorder="1">
      <alignment vertical="center"/>
    </xf>
    <xf numFmtId="0" fontId="0" fillId="5" borderId="73" xfId="0" applyFill="1" applyBorder="1">
      <alignment vertical="center"/>
    </xf>
    <xf numFmtId="0" fontId="0" fillId="5" borderId="5" xfId="0" applyFill="1" applyBorder="1">
      <alignment vertical="center"/>
    </xf>
    <xf numFmtId="0" fontId="0" fillId="5" borderId="75" xfId="0" applyFill="1" applyBorder="1">
      <alignment vertical="center"/>
    </xf>
    <xf numFmtId="0" fontId="0" fillId="0" borderId="74" xfId="0" applyBorder="1" applyAlignment="1">
      <alignment vertical="top"/>
    </xf>
    <xf numFmtId="0" fontId="0" fillId="4" borderId="5" xfId="0" applyFill="1" applyBorder="1">
      <alignment vertical="center"/>
    </xf>
    <xf numFmtId="0" fontId="0" fillId="5" borderId="7" xfId="0" applyFill="1" applyBorder="1">
      <alignment vertical="center"/>
    </xf>
    <xf numFmtId="0" fontId="0" fillId="0" borderId="63" xfId="0" applyFill="1" applyBorder="1" applyAlignment="1">
      <alignment vertical="top"/>
    </xf>
    <xf numFmtId="0" fontId="0" fillId="0" borderId="2" xfId="0" applyFont="1" applyBorder="1" applyAlignment="1">
      <alignment vertical="top" wrapText="1"/>
    </xf>
    <xf numFmtId="0" fontId="0" fillId="0" borderId="70" xfId="0" applyFont="1" applyBorder="1" applyAlignment="1">
      <alignment vertical="top"/>
    </xf>
    <xf numFmtId="0" fontId="0" fillId="0" borderId="16" xfId="0" applyFont="1" applyBorder="1" applyAlignment="1">
      <alignment vertical="top" wrapText="1"/>
    </xf>
    <xf numFmtId="0" fontId="0" fillId="0" borderId="74" xfId="0" applyFont="1" applyBorder="1" applyAlignment="1">
      <alignment vertical="top"/>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5" xfId="0" applyFont="1" applyFill="1" applyBorder="1" applyAlignment="1">
      <alignment vertical="top" wrapText="1"/>
    </xf>
    <xf numFmtId="0" fontId="8" fillId="0" borderId="58" xfId="0" applyFont="1" applyFill="1" applyBorder="1" applyAlignment="1">
      <alignment vertical="top" wrapText="1"/>
    </xf>
    <xf numFmtId="0" fontId="0" fillId="0" borderId="2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8" fillId="0" borderId="42" xfId="0" applyFont="1" applyFill="1" applyBorder="1" applyAlignment="1">
      <alignment vertical="top" wrapText="1"/>
    </xf>
    <xf numFmtId="0" fontId="8" fillId="0" borderId="44" xfId="0" applyFont="1" applyBorder="1" applyAlignment="1">
      <alignment vertical="top" wrapText="1"/>
    </xf>
    <xf numFmtId="0" fontId="8" fillId="0" borderId="46" xfId="0" applyFont="1" applyBorder="1" applyAlignment="1">
      <alignment horizontal="left" vertical="top" wrapText="1"/>
    </xf>
    <xf numFmtId="0" fontId="8" fillId="0" borderId="48" xfId="0" applyFont="1" applyBorder="1" applyAlignment="1">
      <alignment horizontal="left" vertical="top" wrapText="1"/>
    </xf>
    <xf numFmtId="0" fontId="8" fillId="0" borderId="51" xfId="0" applyFont="1" applyBorder="1" applyAlignment="1">
      <alignment vertical="top" wrapText="1"/>
    </xf>
    <xf numFmtId="0" fontId="8" fillId="0" borderId="52" xfId="0" applyFont="1" applyBorder="1" applyAlignment="1">
      <alignment vertical="top" wrapText="1"/>
    </xf>
    <xf numFmtId="0" fontId="8" fillId="0" borderId="0" xfId="0" applyFont="1" applyAlignment="1">
      <alignment vertical="top" wrapText="1"/>
    </xf>
    <xf numFmtId="0" fontId="6" fillId="0" borderId="16" xfId="0" applyFont="1" applyBorder="1" applyAlignment="1">
      <alignment horizontal="left" vertical="top"/>
    </xf>
    <xf numFmtId="0" fontId="13" fillId="0" borderId="3" xfId="0" applyFont="1" applyBorder="1" applyAlignment="1">
      <alignment horizontal="left" vertical="top" wrapText="1"/>
    </xf>
    <xf numFmtId="0" fontId="0" fillId="0" borderId="76" xfId="0" applyBorder="1" applyAlignment="1">
      <alignment vertical="top"/>
    </xf>
    <xf numFmtId="0" fontId="0" fillId="0" borderId="77" xfId="0" applyBorder="1" applyAlignment="1">
      <alignment vertical="top"/>
    </xf>
    <xf numFmtId="0" fontId="0" fillId="0" borderId="78" xfId="0" applyBorder="1" applyAlignment="1">
      <alignment vertical="top"/>
    </xf>
    <xf numFmtId="0" fontId="0" fillId="0" borderId="79" xfId="0" applyBorder="1" applyAlignment="1">
      <alignment vertical="top"/>
    </xf>
    <xf numFmtId="0" fontId="0" fillId="0" borderId="65" xfId="0" applyBorder="1" applyAlignment="1">
      <alignment vertical="top"/>
    </xf>
    <xf numFmtId="0" fontId="0" fillId="0" borderId="63" xfId="0" applyBorder="1" applyAlignment="1">
      <alignment horizontal="center" vertical="center"/>
    </xf>
    <xf numFmtId="0" fontId="7" fillId="0" borderId="63" xfId="0" applyFont="1" applyBorder="1" applyAlignment="1">
      <alignment horizontal="center" vertical="top" wrapText="1"/>
    </xf>
    <xf numFmtId="0" fontId="0" fillId="0" borderId="80" xfId="0" applyBorder="1" applyAlignment="1">
      <alignment vertical="top"/>
    </xf>
    <xf numFmtId="0" fontId="0" fillId="0" borderId="81" xfId="0" applyBorder="1" applyAlignment="1">
      <alignment vertical="top"/>
    </xf>
    <xf numFmtId="0" fontId="6" fillId="2" borderId="74" xfId="0" applyFont="1" applyFill="1" applyBorder="1" applyAlignment="1">
      <alignment horizontal="center" vertical="center" wrapText="1"/>
    </xf>
    <xf numFmtId="0" fontId="8" fillId="0" borderId="82" xfId="0" applyFont="1" applyBorder="1" applyAlignment="1">
      <alignment horizontal="left" vertical="top" wrapText="1"/>
    </xf>
    <xf numFmtId="0" fontId="3" fillId="0" borderId="15" xfId="0" applyFont="1" applyBorder="1" applyAlignment="1">
      <alignment vertical="top" wrapText="1"/>
    </xf>
    <xf numFmtId="0" fontId="14" fillId="0" borderId="3"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50" xfId="0" applyFont="1" applyFill="1" applyBorder="1" applyAlignment="1">
      <alignment vertical="top" wrapText="1"/>
    </xf>
    <xf numFmtId="0" fontId="8" fillId="0" borderId="44" xfId="0" applyFont="1" applyFill="1" applyBorder="1" applyAlignment="1">
      <alignment horizontal="left" vertical="top" wrapText="1"/>
    </xf>
    <xf numFmtId="0" fontId="6" fillId="0" borderId="2" xfId="0" applyFont="1" applyFill="1" applyBorder="1" applyAlignment="1">
      <alignment horizontal="left" vertical="top" wrapText="1"/>
    </xf>
    <xf numFmtId="0" fontId="0" fillId="0" borderId="83" xfId="0" applyFill="1" applyBorder="1" applyAlignment="1">
      <alignment horizontal="center" vertical="center"/>
    </xf>
    <xf numFmtId="0" fontId="0" fillId="0" borderId="84" xfId="0" applyBorder="1" applyAlignment="1">
      <alignment horizontal="center" vertical="center"/>
    </xf>
    <xf numFmtId="0" fontId="8" fillId="0" borderId="2" xfId="0" applyFont="1" applyBorder="1" applyAlignment="1">
      <alignment horizontal="center" vertical="top" wrapText="1"/>
    </xf>
    <xf numFmtId="0" fontId="5" fillId="6" borderId="16" xfId="0" applyFont="1" applyFill="1" applyBorder="1" applyAlignment="1">
      <alignment vertical="top" wrapText="1"/>
    </xf>
    <xf numFmtId="0" fontId="15" fillId="6" borderId="50" xfId="0" applyFont="1" applyFill="1" applyBorder="1" applyAlignment="1">
      <alignment vertical="top" wrapText="1"/>
    </xf>
    <xf numFmtId="0" fontId="5" fillId="3" borderId="67"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11" fillId="0" borderId="0" xfId="0" applyFont="1">
      <alignment vertical="center"/>
    </xf>
    <xf numFmtId="0" fontId="6" fillId="0" borderId="1" xfId="0" applyFont="1" applyBorder="1" applyAlignment="1">
      <alignment horizontal="left" vertical="center"/>
    </xf>
    <xf numFmtId="0" fontId="6" fillId="0" borderId="2" xfId="0" applyFont="1" applyBorder="1" applyAlignment="1">
      <alignment horizontal="left" vertical="top"/>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2" borderId="16"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6" fillId="2" borderId="71" xfId="0" applyFont="1" applyFill="1" applyBorder="1" applyAlignment="1">
      <alignment horizontal="center" vertical="center"/>
    </xf>
    <xf numFmtId="0" fontId="6"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528978</xdr:colOff>
      <xdr:row>5</xdr:row>
      <xdr:rowOff>296490</xdr:rowOff>
    </xdr:from>
    <xdr:to>
      <xdr:col>10</xdr:col>
      <xdr:colOff>76199</xdr:colOff>
      <xdr:row>5</xdr:row>
      <xdr:rowOff>1102178</xdr:rowOff>
    </xdr:to>
    <xdr:sp macro="" textlink="">
      <xdr:nvSpPr>
        <xdr:cNvPr id="2" name="四角形吹き出し 3">
          <a:extLst>
            <a:ext uri="{FF2B5EF4-FFF2-40B4-BE49-F238E27FC236}">
              <a16:creationId xmlns:a16="http://schemas.microsoft.com/office/drawing/2014/main" id="{C0C8D2E8-76E3-496C-8AF3-EB4D1EFDFD63}"/>
            </a:ext>
          </a:extLst>
        </xdr:cNvPr>
        <xdr:cNvSpPr/>
      </xdr:nvSpPr>
      <xdr:spPr>
        <a:xfrm>
          <a:off x="10884014" y="2541669"/>
          <a:ext cx="4241685" cy="805688"/>
        </a:xfrm>
        <a:prstGeom prst="wedgeRectCallout">
          <a:avLst>
            <a:gd name="adj1" fmla="val 72109"/>
            <a:gd name="adj2" fmla="val -24510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評価基準を満たすことの根拠やその実現形態については、提案書に記載し、記載箇所を総合評価基準表の「提案書記載箇所」欄に記載すること。</a:t>
          </a:r>
        </a:p>
      </xdr:txBody>
    </xdr:sp>
    <xdr:clientData/>
  </xdr:twoCellAnchor>
  <xdr:twoCellAnchor>
    <xdr:from>
      <xdr:col>10</xdr:col>
      <xdr:colOff>449036</xdr:colOff>
      <xdr:row>8</xdr:row>
      <xdr:rowOff>1435773</xdr:rowOff>
    </xdr:from>
    <xdr:to>
      <xdr:col>13</xdr:col>
      <xdr:colOff>4079</xdr:colOff>
      <xdr:row>9</xdr:row>
      <xdr:rowOff>1007149</xdr:rowOff>
    </xdr:to>
    <xdr:sp macro="" textlink="">
      <xdr:nvSpPr>
        <xdr:cNvPr id="3" name="四角形吹き出し 4">
          <a:extLst>
            <a:ext uri="{FF2B5EF4-FFF2-40B4-BE49-F238E27FC236}">
              <a16:creationId xmlns:a16="http://schemas.microsoft.com/office/drawing/2014/main" id="{6B77B8F0-57E1-4E8F-BDA4-2C2B16B0C61E}"/>
            </a:ext>
          </a:extLst>
        </xdr:cNvPr>
        <xdr:cNvSpPr/>
      </xdr:nvSpPr>
      <xdr:spPr>
        <a:xfrm>
          <a:off x="15498536" y="6728952"/>
          <a:ext cx="2045150" cy="1054554"/>
        </a:xfrm>
        <a:prstGeom prst="wedgeRectCallout">
          <a:avLst>
            <a:gd name="adj1" fmla="val 23547"/>
            <a:gd name="adj2" fmla="val -7981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製品カタログや参考資料を添付する場合は、該当する頁及び番号を資料等の先頭ページに記載すること。</a:t>
          </a:r>
        </a:p>
      </xdr:txBody>
    </xdr:sp>
    <xdr:clientData/>
  </xdr:twoCellAnchor>
  <xdr:twoCellAnchor>
    <xdr:from>
      <xdr:col>8</xdr:col>
      <xdr:colOff>2205259</xdr:colOff>
      <xdr:row>0</xdr:row>
      <xdr:rowOff>35719</xdr:rowOff>
    </xdr:from>
    <xdr:to>
      <xdr:col>9</xdr:col>
      <xdr:colOff>195203</xdr:colOff>
      <xdr:row>1</xdr:row>
      <xdr:rowOff>412098</xdr:rowOff>
    </xdr:to>
    <xdr:sp macro="" textlink="">
      <xdr:nvSpPr>
        <xdr:cNvPr id="4" name="四角形吹き出し 5">
          <a:extLst>
            <a:ext uri="{FF2B5EF4-FFF2-40B4-BE49-F238E27FC236}">
              <a16:creationId xmlns:a16="http://schemas.microsoft.com/office/drawing/2014/main" id="{5C17B2A3-C4E5-42E0-8BF4-C8E37AF21FC8}"/>
            </a:ext>
          </a:extLst>
        </xdr:cNvPr>
        <xdr:cNvSpPr/>
      </xdr:nvSpPr>
      <xdr:spPr>
        <a:xfrm>
          <a:off x="12549409" y="35719"/>
          <a:ext cx="2066644" cy="719279"/>
        </a:xfrm>
        <a:prstGeom prst="wedgeRectCallout">
          <a:avLst>
            <a:gd name="adj1" fmla="val 71771"/>
            <a:gd name="adj2" fmla="val -647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提案者、評価者については、法テラス使用欄のため、何も記載しないこと。</a:t>
          </a:r>
        </a:p>
      </xdr:txBody>
    </xdr:sp>
    <xdr:clientData/>
  </xdr:twoCellAnchor>
  <xdr:oneCellAnchor>
    <xdr:from>
      <xdr:col>4</xdr:col>
      <xdr:colOff>353787</xdr:colOff>
      <xdr:row>0</xdr:row>
      <xdr:rowOff>190500</xdr:rowOff>
    </xdr:from>
    <xdr:ext cx="1210588" cy="425822"/>
    <xdr:sp macro="" textlink="">
      <xdr:nvSpPr>
        <xdr:cNvPr id="5" name="テキスト ボックス 4">
          <a:extLst>
            <a:ext uri="{FF2B5EF4-FFF2-40B4-BE49-F238E27FC236}">
              <a16:creationId xmlns:a16="http://schemas.microsoft.com/office/drawing/2014/main" id="{8515B794-FAE5-4AEA-EC50-D4F9CDF44068}"/>
            </a:ext>
          </a:extLst>
        </xdr:cNvPr>
        <xdr:cNvSpPr txBox="1"/>
      </xdr:nvSpPr>
      <xdr:spPr>
        <a:xfrm>
          <a:off x="3497037" y="190500"/>
          <a:ext cx="121058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8CA1-F763-4B1A-A449-94641203DB73}">
  <sheetPr>
    <tabColor theme="5"/>
    <pageSetUpPr fitToPage="1"/>
  </sheetPr>
  <dimension ref="A1:R65"/>
  <sheetViews>
    <sheetView tabSelected="1" view="pageBreakPreview" zoomScale="85" zoomScaleNormal="78" zoomScaleSheetLayoutView="85" workbookViewId="0">
      <pane xSplit="1" ySplit="4" topLeftCell="B5" activePane="bottomRight" state="frozen"/>
      <selection pane="topRight" activeCell="B1" sqref="B1"/>
      <selection pane="bottomLeft" activeCell="A5" sqref="A5"/>
      <selection pane="bottomRight" activeCell="G6" sqref="G6"/>
    </sheetView>
  </sheetViews>
  <sheetFormatPr defaultColWidth="9" defaultRowHeight="13.5"/>
  <cols>
    <col min="1" max="1" width="9" style="103" customWidth="1"/>
    <col min="2" max="2" width="5.125" style="10" customWidth="1"/>
    <col min="3" max="5" width="13.5" style="9" customWidth="1"/>
    <col min="6" max="6" width="12.625" style="10" customWidth="1"/>
    <col min="7" max="7" width="9" style="9" customWidth="1"/>
    <col min="8" max="8" width="59.5" style="8" customWidth="1"/>
    <col min="9" max="9" width="60" style="265" customWidth="1"/>
    <col min="10" max="10" width="8" style="7" customWidth="1"/>
    <col min="11" max="11" width="10.25" style="6" customWidth="1"/>
    <col min="12" max="12" width="11.125" customWidth="1"/>
    <col min="13" max="13" width="11.375" customWidth="1"/>
    <col min="14" max="14" width="10.125" hidden="1" customWidth="1"/>
    <col min="15" max="15" width="7.5" hidden="1" customWidth="1"/>
    <col min="16" max="16" width="48.375" hidden="1" customWidth="1"/>
  </cols>
  <sheetData>
    <row r="1" spans="1:18" ht="27" customHeight="1">
      <c r="A1" s="9"/>
      <c r="B1" s="293" t="s">
        <v>192</v>
      </c>
      <c r="C1" s="293"/>
      <c r="D1" s="293"/>
      <c r="E1" s="293"/>
      <c r="F1" s="293"/>
      <c r="G1" s="293"/>
      <c r="H1" s="293"/>
      <c r="I1" s="293"/>
      <c r="J1" s="162"/>
      <c r="K1" s="294" t="s">
        <v>43</v>
      </c>
      <c r="L1" s="294"/>
      <c r="M1" s="294"/>
      <c r="N1" s="127"/>
      <c r="O1" s="127"/>
      <c r="P1" s="127"/>
    </row>
    <row r="2" spans="1:18" ht="36.950000000000003" customHeight="1" thickBot="1">
      <c r="A2" s="9"/>
      <c r="B2" s="293"/>
      <c r="C2" s="293"/>
      <c r="D2" s="293"/>
      <c r="E2" s="293"/>
      <c r="F2" s="293"/>
      <c r="G2" s="293"/>
      <c r="H2" s="293"/>
      <c r="I2" s="293"/>
      <c r="J2" s="162"/>
      <c r="K2" s="295" t="s">
        <v>42</v>
      </c>
      <c r="L2" s="295"/>
      <c r="M2" s="295"/>
      <c r="N2" s="129"/>
      <c r="O2" s="130"/>
      <c r="P2" s="130"/>
    </row>
    <row r="3" spans="1:18" ht="23.1" customHeight="1">
      <c r="A3" s="9"/>
      <c r="B3" s="296" t="s">
        <v>0</v>
      </c>
      <c r="C3" s="298" t="s">
        <v>1</v>
      </c>
      <c r="D3" s="298"/>
      <c r="E3" s="298"/>
      <c r="F3" s="299" t="s">
        <v>2</v>
      </c>
      <c r="G3" s="299"/>
      <c r="H3" s="298" t="s">
        <v>3</v>
      </c>
      <c r="I3" s="301" t="s">
        <v>4</v>
      </c>
      <c r="J3" s="302"/>
      <c r="K3" s="298" t="s">
        <v>41</v>
      </c>
      <c r="L3" s="299" t="s">
        <v>55</v>
      </c>
      <c r="M3" s="305"/>
      <c r="N3" s="290" t="s">
        <v>168</v>
      </c>
      <c r="O3" s="291"/>
      <c r="P3" s="292"/>
      <c r="Q3" s="210"/>
    </row>
    <row r="4" spans="1:18" ht="31.15" customHeight="1" thickBot="1">
      <c r="A4" s="9"/>
      <c r="B4" s="297"/>
      <c r="C4" s="164" t="s">
        <v>5</v>
      </c>
      <c r="D4" s="164" t="s">
        <v>6</v>
      </c>
      <c r="E4" s="164" t="s">
        <v>7</v>
      </c>
      <c r="F4" s="96" t="s">
        <v>8</v>
      </c>
      <c r="G4" s="164" t="s">
        <v>9</v>
      </c>
      <c r="H4" s="300"/>
      <c r="I4" s="303"/>
      <c r="J4" s="304"/>
      <c r="K4" s="300"/>
      <c r="L4" s="97" t="s">
        <v>54</v>
      </c>
      <c r="M4" s="277" t="s">
        <v>0</v>
      </c>
      <c r="N4" s="219" t="s">
        <v>119</v>
      </c>
      <c r="O4" s="132" t="s">
        <v>120</v>
      </c>
      <c r="P4" s="211" t="s">
        <v>121</v>
      </c>
      <c r="Q4" s="210"/>
    </row>
    <row r="5" spans="1:18" s="11" customFormat="1" ht="60" customHeight="1">
      <c r="A5" s="102"/>
      <c r="B5" s="57">
        <f t="shared" ref="B5:B12" si="0">ROW()-4</f>
        <v>1</v>
      </c>
      <c r="C5" s="14" t="s">
        <v>103</v>
      </c>
      <c r="D5" s="52" t="s">
        <v>64</v>
      </c>
      <c r="E5" s="161" t="s">
        <v>11</v>
      </c>
      <c r="F5" s="94" t="s">
        <v>39</v>
      </c>
      <c r="G5" s="50" t="s">
        <v>44</v>
      </c>
      <c r="H5" s="14" t="s">
        <v>64</v>
      </c>
      <c r="I5" s="146" t="s">
        <v>135</v>
      </c>
      <c r="J5" s="136" t="s">
        <v>56</v>
      </c>
      <c r="K5" s="95" t="s">
        <v>11</v>
      </c>
      <c r="L5" s="55"/>
      <c r="M5" s="268"/>
      <c r="N5" s="220"/>
      <c r="O5" s="131"/>
      <c r="P5" s="218"/>
      <c r="Q5" s="203"/>
    </row>
    <row r="6" spans="1:18" s="11" customFormat="1" ht="90" customHeight="1">
      <c r="A6" s="102"/>
      <c r="B6" s="56">
        <f t="shared" si="0"/>
        <v>2</v>
      </c>
      <c r="C6" s="14"/>
      <c r="D6" s="24" t="s">
        <v>175</v>
      </c>
      <c r="E6" s="43" t="s">
        <v>11</v>
      </c>
      <c r="F6" s="25" t="s">
        <v>39</v>
      </c>
      <c r="G6" s="26" t="s">
        <v>69</v>
      </c>
      <c r="H6" s="27" t="s">
        <v>176</v>
      </c>
      <c r="I6" s="147" t="s">
        <v>136</v>
      </c>
      <c r="J6" s="137" t="s">
        <v>51</v>
      </c>
      <c r="K6" s="23" t="s">
        <v>35</v>
      </c>
      <c r="L6" s="18"/>
      <c r="M6" s="224"/>
      <c r="N6" s="221"/>
      <c r="O6" s="131" t="str" cm="1">
        <f t="array" ref="O6">_xlfn.IFS(AND(K6="最高",N6="A"),80,AND(K6="最高",N6="B"),40,AND(K6="最高",N6="C"),20,AND(K6="最高",N6="D"),0,AND(K6="最高",N6=""),"",AND(K6="高",N6="A"),40,AND(K6="高",N6="B"),20,AND(K6="高",N6="C"),10,AND(K6="高",N6="D"),0,AND(K6="高",N6=""),"",AND(K6="中",N6="A"),20,AND(K6="中",N6="B"),10,AND(K6="中",N6="C"),5,AND(K6="中",N6="D"),0,AND(K6="中",N6=""),"",AND(K6="低",N6="A"),10,AND(K6="低",N6="B"),5,AND(K6="低",N6="C"),2,AND(K6="低",N6="D"),0,AND(K6="低",N6=""),"")</f>
        <v/>
      </c>
      <c r="P6" s="213"/>
    </row>
    <row r="7" spans="1:18" s="11" customFormat="1" ht="60" customHeight="1">
      <c r="A7" s="102"/>
      <c r="B7" s="56">
        <f t="shared" si="0"/>
        <v>3</v>
      </c>
      <c r="C7" s="14"/>
      <c r="D7" s="35" t="s">
        <v>75</v>
      </c>
      <c r="E7" s="29" t="s">
        <v>12</v>
      </c>
      <c r="F7" s="30" t="s">
        <v>13</v>
      </c>
      <c r="G7" s="284" t="s">
        <v>184</v>
      </c>
      <c r="H7" s="20" t="s">
        <v>74</v>
      </c>
      <c r="I7" s="154" t="s">
        <v>137</v>
      </c>
      <c r="J7" s="137" t="s">
        <v>56</v>
      </c>
      <c r="K7" s="23" t="s">
        <v>11</v>
      </c>
      <c r="L7" s="18"/>
      <c r="M7" s="224"/>
      <c r="N7" s="222"/>
      <c r="O7" s="131"/>
      <c r="P7" s="214"/>
      <c r="Q7" s="203"/>
    </row>
    <row r="8" spans="1:18" s="11" customFormat="1" ht="75" customHeight="1">
      <c r="A8" s="102"/>
      <c r="B8" s="56">
        <f t="shared" si="0"/>
        <v>4</v>
      </c>
      <c r="C8" s="14"/>
      <c r="D8" s="34"/>
      <c r="E8" s="53"/>
      <c r="F8" s="280"/>
      <c r="G8" s="13"/>
      <c r="H8" s="19"/>
      <c r="I8" s="281" t="s">
        <v>185</v>
      </c>
      <c r="J8" s="138" t="s">
        <v>80</v>
      </c>
      <c r="K8" s="37" t="s">
        <v>29</v>
      </c>
      <c r="L8" s="18"/>
      <c r="M8" s="224"/>
      <c r="N8" s="223"/>
      <c r="O8" s="131" t="str" cm="1">
        <f t="array" ref="O8">_xlfn.IFS(AND(K8="最高",N8="A"),80,AND(K8="最高",N8="B"),40,AND(K8="最高",N8="C"),20,AND(K8="最高",N8="D"),0,AND(K8="最高",N8=""),"",AND(K8="高",N8="A"),40,AND(K8="高",N8="B"),20,AND(K8="高",N8="C"),10,AND(K8="高",N8="D"),0,AND(K8="高",N8=""),"",AND(K8="中",N8="A"),20,AND(K8="中",N8="B"),10,AND(K8="中",N8="C"),5,AND(K8="中",N8="D"),0,AND(K8="中",N8=""),"",AND(K8="低",N8="A"),10,AND(K8="低",N8="B"),5,AND(K8="低",N8="C"),2,AND(K8="低",N8="D"),0,AND(K8="低",N8=""),"")</f>
        <v/>
      </c>
      <c r="P8" s="212"/>
      <c r="Q8" s="203"/>
    </row>
    <row r="9" spans="1:18" s="1" customFormat="1" ht="75" customHeight="1">
      <c r="A9" s="102"/>
      <c r="B9" s="56">
        <f t="shared" si="0"/>
        <v>5</v>
      </c>
      <c r="C9" s="14"/>
      <c r="D9" s="165" t="s">
        <v>79</v>
      </c>
      <c r="E9" s="29" t="s">
        <v>12</v>
      </c>
      <c r="F9" s="35" t="s">
        <v>13</v>
      </c>
      <c r="G9" s="36" t="s">
        <v>99</v>
      </c>
      <c r="H9" s="36" t="s">
        <v>48</v>
      </c>
      <c r="I9" s="259" t="s">
        <v>163</v>
      </c>
      <c r="J9" s="139" t="s">
        <v>56</v>
      </c>
      <c r="K9" s="21" t="s">
        <v>11</v>
      </c>
      <c r="L9" s="4"/>
      <c r="M9" s="224"/>
      <c r="N9" s="222"/>
      <c r="O9" s="131"/>
      <c r="P9" s="214"/>
      <c r="Q9" s="210"/>
      <c r="R9"/>
    </row>
    <row r="10" spans="1:18" s="1" customFormat="1" ht="60" customHeight="1">
      <c r="A10" s="102"/>
      <c r="B10" s="56">
        <f t="shared" si="0"/>
        <v>6</v>
      </c>
      <c r="C10" s="14"/>
      <c r="D10" s="34"/>
      <c r="E10" s="166"/>
      <c r="F10" s="34"/>
      <c r="G10" s="167"/>
      <c r="H10" s="167"/>
      <c r="I10" s="152" t="s">
        <v>104</v>
      </c>
      <c r="J10" s="139" t="s">
        <v>80</v>
      </c>
      <c r="K10" s="21" t="s">
        <v>37</v>
      </c>
      <c r="L10" s="4"/>
      <c r="M10" s="224"/>
      <c r="N10" s="223"/>
      <c r="O10" s="131" t="str" cm="1">
        <f t="array" ref="O10">_xlfn.IFS(AND(K10="最高",N10="A"),80,AND(K10="最高",N10="B"),40,AND(K10="最高",N10="C"),20,AND(K10="最高",N10="D"),0,AND(K10="最高",N10=""),"",AND(K10="高",N10="A"),40,AND(K10="高",N10="B"),20,AND(K10="高",N10="C"),10,AND(K10="高",N10="D"),0,AND(K10="高",N10=""),"",AND(K10="中",N10="A"),20,AND(K10="中",N10="B"),10,AND(K10="中",N10="C"),5,AND(K10="中",N10="D"),0,AND(K10="中",N10=""),"",AND(K10="低",N10="A"),10,AND(K10="低",N10="B"),5,AND(K10="低",N10="C"),2,AND(K10="低",N10="D"),0,AND(K10="低",N10=""),"")</f>
        <v/>
      </c>
      <c r="P10" s="212"/>
      <c r="Q10" s="210"/>
      <c r="R10"/>
    </row>
    <row r="11" spans="1:18" s="1" customFormat="1" ht="60" customHeight="1" thickBot="1">
      <c r="A11" s="102"/>
      <c r="B11" s="58">
        <f t="shared" si="0"/>
        <v>7</v>
      </c>
      <c r="C11" s="75"/>
      <c r="D11" s="90" t="s">
        <v>100</v>
      </c>
      <c r="E11" s="76" t="s">
        <v>11</v>
      </c>
      <c r="F11" s="266" t="s">
        <v>13</v>
      </c>
      <c r="G11" s="288" t="s">
        <v>190</v>
      </c>
      <c r="H11" s="77" t="s">
        <v>20</v>
      </c>
      <c r="I11" s="260" t="s">
        <v>140</v>
      </c>
      <c r="J11" s="140" t="s">
        <v>56</v>
      </c>
      <c r="K11" s="78" t="s">
        <v>11</v>
      </c>
      <c r="L11" s="62"/>
      <c r="M11" s="244"/>
      <c r="N11" s="225"/>
      <c r="O11" s="133"/>
      <c r="P11" s="216"/>
      <c r="Q11" s="217"/>
    </row>
    <row r="12" spans="1:18" s="1" customFormat="1" ht="90" customHeight="1">
      <c r="A12" s="102"/>
      <c r="B12" s="57">
        <f t="shared" si="0"/>
        <v>8</v>
      </c>
      <c r="C12" s="14" t="s">
        <v>101</v>
      </c>
      <c r="D12" s="39" t="s">
        <v>88</v>
      </c>
      <c r="E12" s="156" t="s">
        <v>11</v>
      </c>
      <c r="F12" s="49" t="s">
        <v>32</v>
      </c>
      <c r="G12" s="39">
        <v>2</v>
      </c>
      <c r="H12" s="39" t="s">
        <v>89</v>
      </c>
      <c r="I12" s="151" t="s">
        <v>171</v>
      </c>
      <c r="J12" s="173" t="s">
        <v>80</v>
      </c>
      <c r="K12" s="187" t="s">
        <v>122</v>
      </c>
      <c r="L12" s="3"/>
      <c r="M12" s="268"/>
      <c r="N12" s="226"/>
      <c r="O12" s="131" t="str" cm="1">
        <f t="array" ref="O12">_xlfn.IFS(AND(K12="最高",N12="A"),80,AND(K12="最高",N12="B"),40,AND(K12="最高",N12="C"),20,AND(K12="最高",N12="D"),0,AND(K12="最高",N12=""),"",AND(K12="高",N12="A"),40,AND(K12="高",N12="B"),20,AND(K12="高",N12="C"),10,AND(K12="高",N12="D"),0,AND(K12="高",N12=""),"",AND(K12="中",N12="A"),20,AND(K12="中",N12="B"),10,AND(K12="中",N12="C"),5,AND(K12="中",N12="D"),0,AND(K12="中",N12=""),"",AND(K12="低",N12="A"),10,AND(K12="低",N12="B"),5,AND(K12="低",N12="C"),2,AND(K12="低",N12="D"),0,AND(K12="低",N12=""),"")</f>
        <v/>
      </c>
      <c r="P12" s="215"/>
      <c r="Q12"/>
      <c r="R12"/>
    </row>
    <row r="13" spans="1:18" s="1" customFormat="1" ht="60" customHeight="1">
      <c r="A13" s="102"/>
      <c r="B13" s="57">
        <f>ROW()-4</f>
        <v>9</v>
      </c>
      <c r="C13" s="14"/>
      <c r="D13" s="52"/>
      <c r="E13" s="112"/>
      <c r="F13" s="40" t="s">
        <v>32</v>
      </c>
      <c r="G13" s="24">
        <v>3.7</v>
      </c>
      <c r="H13" s="24" t="s">
        <v>90</v>
      </c>
      <c r="I13" s="151" t="s">
        <v>105</v>
      </c>
      <c r="J13" s="173" t="s">
        <v>80</v>
      </c>
      <c r="K13" s="174" t="s">
        <v>35</v>
      </c>
      <c r="L13" s="3"/>
      <c r="M13" s="268"/>
      <c r="N13" s="221"/>
      <c r="O13" s="131" t="str" cm="1">
        <f t="array" ref="O13">_xlfn.IFS(AND(K13="最高",N13="A"),80,AND(K13="最高",N13="B"),40,AND(K13="最高",N13="C"),20,AND(K13="最高",N13="D"),0,AND(K13="最高",N13=""),"",AND(K13="高",N13="A"),40,AND(K13="高",N13="B"),20,AND(K13="高",N13="C"),10,AND(K13="高",N13="D"),0,AND(K13="高",N13=""),"",AND(K13="中",N13="A"),20,AND(K13="中",N13="B"),10,AND(K13="中",N13="C"),5,AND(K13="中",N13="D"),0,AND(K13="中",N13=""),"",AND(K13="低",N13="A"),10,AND(K13="低",N13="B"),5,AND(K13="低",N13="C"),2,AND(K13="低",N13="D"),0,AND(K13="低",N13=""),"")</f>
        <v/>
      </c>
      <c r="P13" s="214"/>
      <c r="Q13" s="210"/>
      <c r="R13"/>
    </row>
    <row r="14" spans="1:18" s="1" customFormat="1" ht="59.25" customHeight="1">
      <c r="A14" s="102"/>
      <c r="B14" s="57">
        <f t="shared" ref="B14" si="1">ROW()-4</f>
        <v>10</v>
      </c>
      <c r="C14" s="14"/>
      <c r="D14" s="39" t="s">
        <v>107</v>
      </c>
      <c r="E14" s="112" t="s">
        <v>11</v>
      </c>
      <c r="F14" s="46" t="s">
        <v>32</v>
      </c>
      <c r="G14" s="24">
        <v>2</v>
      </c>
      <c r="H14" s="52" t="s">
        <v>86</v>
      </c>
      <c r="I14" s="151" t="s">
        <v>87</v>
      </c>
      <c r="J14" s="173" t="s">
        <v>56</v>
      </c>
      <c r="K14" s="174" t="s">
        <v>11</v>
      </c>
      <c r="L14" s="3"/>
      <c r="M14" s="268"/>
      <c r="N14" s="227"/>
      <c r="O14" s="131"/>
      <c r="P14" s="214"/>
      <c r="Q14" s="210"/>
      <c r="R14"/>
    </row>
    <row r="15" spans="1:18" s="1" customFormat="1" ht="60" customHeight="1">
      <c r="A15" s="102"/>
      <c r="B15" s="57">
        <f>ROW()-4</f>
        <v>11</v>
      </c>
      <c r="C15" s="14"/>
      <c r="D15" s="39"/>
      <c r="E15" s="52" t="s">
        <v>84</v>
      </c>
      <c r="F15" s="46" t="s">
        <v>32</v>
      </c>
      <c r="G15" s="24">
        <v>2</v>
      </c>
      <c r="H15" s="52" t="s">
        <v>84</v>
      </c>
      <c r="I15" s="151" t="s">
        <v>82</v>
      </c>
      <c r="J15" s="173" t="s">
        <v>80</v>
      </c>
      <c r="K15" s="174" t="s">
        <v>35</v>
      </c>
      <c r="L15" s="3"/>
      <c r="M15" s="268"/>
      <c r="N15" s="221"/>
      <c r="O15" s="131" t="str" cm="1">
        <f t="array" ref="O15">_xlfn.IFS(AND(K15="最高",N15="A"),80,AND(K15="最高",N15="B"),40,AND(K15="最高",N15="C"),20,AND(K15="最高",N15="D"),0,AND(K15="最高",N15=""),"",AND(K15="高",N15="A"),40,AND(K15="高",N15="B"),20,AND(K15="高",N15="C"),10,AND(K15="高",N15="D"),0,AND(K15="高",N15=""),"",AND(K15="中",N15="A"),20,AND(K15="中",N15="B"),10,AND(K15="中",N15="C"),5,AND(K15="中",N15="D"),0,AND(K15="中",N15=""),"",AND(K15="低",N15="A"),10,AND(K15="低",N15="B"),5,AND(K15="低",N15="C"),2,AND(K15="低",N15="D"),0,AND(K15="低",N15=""),"")</f>
        <v/>
      </c>
      <c r="P15" s="213"/>
      <c r="Q15"/>
      <c r="R15"/>
    </row>
    <row r="16" spans="1:18" s="1" customFormat="1" ht="60" customHeight="1">
      <c r="A16" s="102"/>
      <c r="B16" s="56">
        <f t="shared" ref="B16:B23" si="2">ROW()-4</f>
        <v>12</v>
      </c>
      <c r="C16" s="5"/>
      <c r="D16" s="38"/>
      <c r="E16" s="24" t="s">
        <v>52</v>
      </c>
      <c r="F16" s="46" t="s">
        <v>32</v>
      </c>
      <c r="G16" s="24">
        <v>2</v>
      </c>
      <c r="H16" s="24" t="s">
        <v>52</v>
      </c>
      <c r="I16" s="152" t="s">
        <v>57</v>
      </c>
      <c r="J16" s="139" t="s">
        <v>80</v>
      </c>
      <c r="K16" s="174" t="s">
        <v>35</v>
      </c>
      <c r="L16" s="18"/>
      <c r="M16" s="224"/>
      <c r="N16" s="221"/>
      <c r="O16" s="131" t="str" cm="1">
        <f t="array" ref="O16">_xlfn.IFS(AND(K16="最高",N16="A"),80,AND(K16="最高",N16="B"),40,AND(K16="最高",N16="C"),20,AND(K16="最高",N16="D"),0,AND(K16="最高",N16=""),"",AND(K16="高",N16="A"),40,AND(K16="高",N16="B"),20,AND(K16="高",N16="C"),10,AND(K16="高",N16="D"),0,AND(K16="高",N16=""),"",AND(K16="中",N16="A"),20,AND(K16="中",N16="B"),10,AND(K16="中",N16="C"),5,AND(K16="中",N16="D"),0,AND(K16="中",N16=""),"",AND(K16="低",N16="A"),10,AND(K16="低",N16="B"),5,AND(K16="低",N16="C"),2,AND(K16="低",N16="D"),0,AND(K16="低",N16=""),"")</f>
        <v/>
      </c>
      <c r="P16" s="213"/>
    </row>
    <row r="17" spans="1:18" s="1" customFormat="1" ht="60" customHeight="1">
      <c r="A17" s="102"/>
      <c r="B17" s="56">
        <f t="shared" si="2"/>
        <v>13</v>
      </c>
      <c r="C17" s="14"/>
      <c r="D17" s="38"/>
      <c r="E17" s="51" t="s">
        <v>53</v>
      </c>
      <c r="F17" s="46" t="s">
        <v>32</v>
      </c>
      <c r="G17" s="24">
        <v>2</v>
      </c>
      <c r="H17" s="51" t="s">
        <v>53</v>
      </c>
      <c r="I17" s="261" t="s">
        <v>57</v>
      </c>
      <c r="J17" s="175" t="s">
        <v>80</v>
      </c>
      <c r="K17" s="187" t="s">
        <v>123</v>
      </c>
      <c r="L17" s="93"/>
      <c r="M17" s="269"/>
      <c r="N17" s="221"/>
      <c r="O17" s="131" t="str" cm="1">
        <f t="array" ref="O17">_xlfn.IFS(AND(K17="最高",N17="A"),80,AND(K17="最高",N17="B"),40,AND(K17="最高",N17="C"),20,AND(K17="最高",N17="D"),0,AND(K17="最高",N17=""),"",AND(K17="高",N17="A"),40,AND(K17="高",N17="B"),20,AND(K17="高",N17="C"),10,AND(K17="高",N17="D"),0,AND(K17="高",N17=""),"",AND(K17="中",N17="A"),20,AND(K17="中",N17="B"),10,AND(K17="中",N17="C"),5,AND(K17="中",N17="D"),0,AND(K17="中",N17=""),"",AND(K17="低",N17="A"),10,AND(K17="低",N17="B"),5,AND(K17="低",N17="C"),2,AND(K17="低",N17="D"),0,AND(K17="低",N17=""),"")</f>
        <v/>
      </c>
      <c r="P17" s="214"/>
      <c r="Q17" s="210"/>
      <c r="R17"/>
    </row>
    <row r="18" spans="1:18" s="1" customFormat="1" ht="74.25" customHeight="1">
      <c r="A18" s="102"/>
      <c r="B18" s="56">
        <f t="shared" si="2"/>
        <v>14</v>
      </c>
      <c r="C18" s="14"/>
      <c r="D18" s="38"/>
      <c r="E18" s="39" t="s">
        <v>110</v>
      </c>
      <c r="F18" s="115" t="s">
        <v>108</v>
      </c>
      <c r="G18" s="115">
        <v>2</v>
      </c>
      <c r="H18" s="115" t="s">
        <v>125</v>
      </c>
      <c r="I18" s="168" t="s">
        <v>126</v>
      </c>
      <c r="J18" s="175" t="s">
        <v>80</v>
      </c>
      <c r="K18" s="187" t="s">
        <v>35</v>
      </c>
      <c r="L18" s="2"/>
      <c r="M18" s="270"/>
      <c r="N18" s="221"/>
      <c r="O18" s="131" t="str" cm="1">
        <f t="array" ref="O18">_xlfn.IFS(AND(K18="最高",N18="A"),80,AND(K18="最高",N18="B"),40,AND(K18="最高",N18="C"),20,AND(K18="最高",N18="D"),0,AND(K18="最高",N18=""),"",AND(K18="高",N18="A"),40,AND(K18="高",N18="B"),20,AND(K18="高",N18="C"),10,AND(K18="高",N18="D"),0,AND(K18="高",N18=""),"",AND(K18="中",N18="A"),20,AND(K18="中",N18="B"),10,AND(K18="中",N18="C"),5,AND(K18="中",N18="D"),0,AND(K18="中",N18=""),"",AND(K18="低",N18="A"),10,AND(K18="低",N18="B"),5,AND(K18="低",N18="C"),2,AND(K18="低",N18="D"),0,AND(K18="低",N18=""),"")</f>
        <v/>
      </c>
      <c r="P18" s="213"/>
      <c r="Q18"/>
      <c r="R18"/>
    </row>
    <row r="19" spans="1:18" s="1" customFormat="1" ht="60" customHeight="1">
      <c r="A19" s="102"/>
      <c r="B19" s="56">
        <f t="shared" si="2"/>
        <v>15</v>
      </c>
      <c r="C19" s="14"/>
      <c r="D19" s="98" t="s">
        <v>106</v>
      </c>
      <c r="E19" s="113" t="s">
        <v>11</v>
      </c>
      <c r="F19" s="40" t="s">
        <v>108</v>
      </c>
      <c r="G19" s="24">
        <v>2</v>
      </c>
      <c r="H19" s="99" t="s">
        <v>85</v>
      </c>
      <c r="I19" s="169" t="s">
        <v>83</v>
      </c>
      <c r="J19" s="176" t="s">
        <v>56</v>
      </c>
      <c r="K19" s="177" t="s">
        <v>11</v>
      </c>
      <c r="L19" s="100"/>
      <c r="M19" s="271"/>
      <c r="N19" s="227"/>
      <c r="O19" s="131"/>
      <c r="P19" s="213"/>
      <c r="Q19"/>
      <c r="R19"/>
    </row>
    <row r="20" spans="1:18" s="11" customFormat="1" ht="60" customHeight="1">
      <c r="A20" s="102"/>
      <c r="B20" s="56">
        <f t="shared" si="2"/>
        <v>16</v>
      </c>
      <c r="C20" s="114"/>
      <c r="D20" s="39"/>
      <c r="E20" s="39" t="s">
        <v>60</v>
      </c>
      <c r="F20" s="39" t="s">
        <v>108</v>
      </c>
      <c r="G20" s="39">
        <v>2</v>
      </c>
      <c r="H20" s="52" t="s">
        <v>62</v>
      </c>
      <c r="I20" s="151" t="s">
        <v>57</v>
      </c>
      <c r="J20" s="173" t="s">
        <v>80</v>
      </c>
      <c r="K20" s="174" t="s">
        <v>35</v>
      </c>
      <c r="L20" s="55"/>
      <c r="M20" s="268"/>
      <c r="N20" s="228"/>
      <c r="O20" s="131" t="str" cm="1">
        <f t="array" ref="O20">_xlfn.IFS(AND(K20="最高",N20="A"),80,AND(K20="最高",N20="B"),40,AND(K20="最高",N20="C"),20,AND(K20="最高",N20="D"),0,AND(K20="最高",N20=""),"",AND(K20="高",N20="A"),40,AND(K20="高",N20="B"),20,AND(K20="高",N20="C"),10,AND(K20="高",N20="D"),0,AND(K20="高",N20=""),"",AND(K20="中",N20="A"),20,AND(K20="中",N20="B"),10,AND(K20="中",N20="C"),5,AND(K20="中",N20="D"),0,AND(K20="中",N20=""),"",AND(K20="低",N20="A"),10,AND(K20="低",N20="B"),5,AND(K20="低",N20="C"),2,AND(K20="低",N20="D"),0,AND(K20="低",N20=""),"")</f>
        <v/>
      </c>
      <c r="P20" s="212"/>
      <c r="Q20" s="203"/>
    </row>
    <row r="21" spans="1:18" s="11" customFormat="1" ht="60" customHeight="1">
      <c r="A21" s="101"/>
      <c r="B21" s="56">
        <f t="shared" si="2"/>
        <v>17</v>
      </c>
      <c r="C21" s="167"/>
      <c r="D21" s="38"/>
      <c r="E21" s="24" t="s">
        <v>61</v>
      </c>
      <c r="F21" s="115" t="s">
        <v>108</v>
      </c>
      <c r="G21" s="115">
        <v>2</v>
      </c>
      <c r="H21" s="24" t="s">
        <v>141</v>
      </c>
      <c r="I21" s="152" t="s">
        <v>57</v>
      </c>
      <c r="J21" s="139" t="s">
        <v>80</v>
      </c>
      <c r="K21" s="174" t="s">
        <v>35</v>
      </c>
      <c r="L21" s="18"/>
      <c r="M21" s="224"/>
      <c r="N21" s="229"/>
      <c r="O21" s="128" t="str" cm="1">
        <f t="array" ref="O21">_xlfn.IFS(AND(K21="最高",N21="A"),80,AND(K21="最高",N21="B"),40,AND(K21="最高",N21="C"),20,AND(K21="最高",N21="D"),0,AND(K21="最高",N21=""),"",AND(K21="高",N21="A"),40,AND(K21="高",N21="B"),20,AND(K21="高",N21="C"),10,AND(K21="高",N21="D"),0,AND(K21="高",N21=""),"",AND(K21="中",N21="A"),20,AND(K21="中",N21="B"),10,AND(K21="中",N21="C"),5,AND(K21="中",N21="D"),0,AND(K21="中",N21=""),"",AND(K21="低",N21="A"),10,AND(K21="低",N21="B"),5,AND(K21="低",N21="C"),2,AND(K21="低",N21="D"),0,AND(K21="低",N21=""),"")</f>
        <v/>
      </c>
      <c r="P21" s="205"/>
    </row>
    <row r="22" spans="1:18" s="11" customFormat="1" ht="60" customHeight="1">
      <c r="A22" s="101"/>
      <c r="B22" s="56">
        <f t="shared" si="2"/>
        <v>18</v>
      </c>
      <c r="C22" s="167"/>
      <c r="D22" s="38"/>
      <c r="E22" s="26" t="s">
        <v>59</v>
      </c>
      <c r="F22" s="115" t="s">
        <v>108</v>
      </c>
      <c r="G22" s="115">
        <v>2</v>
      </c>
      <c r="H22" s="24" t="s">
        <v>142</v>
      </c>
      <c r="I22" s="152" t="s">
        <v>57</v>
      </c>
      <c r="J22" s="139" t="s">
        <v>80</v>
      </c>
      <c r="K22" s="174" t="s">
        <v>35</v>
      </c>
      <c r="L22" s="18"/>
      <c r="M22" s="224"/>
      <c r="N22" s="230"/>
      <c r="O22" s="128" t="str" cm="1">
        <f t="array" ref="O22">_xlfn.IFS(AND(K22="最高",N22="A"),80,AND(K22="最高",N22="B"),40,AND(K22="最高",N22="C"),20,AND(K22="最高",N22="D"),0,AND(K22="最高",N22=""),"",AND(K22="高",N22="A"),40,AND(K22="高",N22="B"),20,AND(K22="高",N22="C"),10,AND(K22="高",N22="D"),0,AND(K22="高",N22=""),"",AND(K22="中",N22="A"),20,AND(K22="中",N22="B"),10,AND(K22="中",N22="C"),5,AND(K22="中",N22="D"),0,AND(K22="中",N22=""),"",AND(K22="低",N22="A"),10,AND(K22="低",N22="B"),5,AND(K22="低",N22="C"),2,AND(K22="低",N22="D"),0,AND(K22="低",N22=""),"")</f>
        <v/>
      </c>
      <c r="P22" s="205"/>
    </row>
    <row r="23" spans="1:18" s="11" customFormat="1" ht="60" customHeight="1">
      <c r="A23" s="101"/>
      <c r="B23" s="56">
        <f t="shared" si="2"/>
        <v>19</v>
      </c>
      <c r="C23" s="167"/>
      <c r="D23" s="38"/>
      <c r="E23" s="124" t="s">
        <v>58</v>
      </c>
      <c r="F23" s="115" t="s">
        <v>108</v>
      </c>
      <c r="G23" s="115">
        <v>2</v>
      </c>
      <c r="H23" s="24" t="s">
        <v>143</v>
      </c>
      <c r="I23" s="152" t="s">
        <v>57</v>
      </c>
      <c r="J23" s="139" t="s">
        <v>80</v>
      </c>
      <c r="K23" s="174" t="s">
        <v>35</v>
      </c>
      <c r="L23" s="36"/>
      <c r="M23" s="233"/>
      <c r="N23" s="231"/>
      <c r="O23" s="128" t="str" cm="1">
        <f t="array" ref="O23">_xlfn.IFS(AND(K23="最高",N23="A"),80,AND(K23="最高",N23="B"),40,AND(K23="最高",N23="C"),20,AND(K23="最高",N23="D"),0,AND(K23="最高",N23=""),"",AND(K23="高",N23="A"),40,AND(K23="高",N23="B"),20,AND(K23="高",N23="C"),10,AND(K23="高",N23="D"),0,AND(K23="高",N23=""),"",AND(K23="中",N23="A"),20,AND(K23="中",N23="B"),10,AND(K23="中",N23="C"),5,AND(K23="中",N23="D"),0,AND(K23="中",N23=""),"",AND(K23="低",N23="A"),10,AND(K23="低",N23="B"),5,AND(K23="低",N23="C"),2,AND(K23="低",N23="D"),0,AND(K23="低",N23=""),"")</f>
        <v/>
      </c>
      <c r="P23" s="209"/>
      <c r="Q23" s="203"/>
    </row>
    <row r="24" spans="1:18" s="11" customFormat="1" ht="59.25" customHeight="1">
      <c r="A24" s="101"/>
      <c r="B24" s="56">
        <f>ROW()-4</f>
        <v>20</v>
      </c>
      <c r="C24" s="167"/>
      <c r="D24" s="115" t="s">
        <v>129</v>
      </c>
      <c r="E24" s="125" t="s">
        <v>11</v>
      </c>
      <c r="F24" s="115" t="s">
        <v>108</v>
      </c>
      <c r="G24" s="115">
        <v>2</v>
      </c>
      <c r="H24" s="24" t="s">
        <v>130</v>
      </c>
      <c r="I24" s="262" t="s">
        <v>87</v>
      </c>
      <c r="J24" s="137" t="s">
        <v>56</v>
      </c>
      <c r="K24" s="23" t="s">
        <v>11</v>
      </c>
      <c r="L24" s="18"/>
      <c r="M24" s="224"/>
      <c r="N24" s="232"/>
      <c r="O24" s="128"/>
      <c r="P24" s="205"/>
    </row>
    <row r="25" spans="1:18" s="11" customFormat="1" ht="105" customHeight="1">
      <c r="A25" s="101"/>
      <c r="B25" s="56">
        <f>ROW()-4</f>
        <v>21</v>
      </c>
      <c r="C25" s="167"/>
      <c r="D25" s="39"/>
      <c r="E25" s="123"/>
      <c r="F25" s="39"/>
      <c r="G25" s="39"/>
      <c r="H25" s="115" t="s">
        <v>128</v>
      </c>
      <c r="I25" s="169" t="s">
        <v>172</v>
      </c>
      <c r="J25" s="136" t="s">
        <v>51</v>
      </c>
      <c r="K25" s="41" t="s">
        <v>37</v>
      </c>
      <c r="L25" s="36"/>
      <c r="M25" s="233"/>
      <c r="N25" s="231"/>
      <c r="O25" s="128" t="str" cm="1">
        <f t="array" ref="O25">_xlfn.IFS(AND(K25="最高",N25="A"),80,AND(K25="最高",N25="B"),40,AND(K25="最高",N25="C"),20,AND(K25="最高",N25="D"),0,AND(K25="最高",N25=""),"",AND(K25="高",N25="A"),40,AND(K25="高",N25="B"),20,AND(K25="高",N25="C"),10,AND(K25="高",N25="D"),0,AND(K25="高",N25=""),"",AND(K25="中",N25="A"),20,AND(K25="中",N25="B"),10,AND(K25="中",N25="C"),5,AND(K25="中",N25="D"),0,AND(K25="中",N25=""),"",AND(K25="低",N25="A"),10,AND(K25="低",N25="B"),5,AND(K25="低",N25="C"),2,AND(K25="低",N25="D"),0,AND(K25="低",N25=""),"")</f>
        <v/>
      </c>
      <c r="P25" s="209"/>
      <c r="Q25" s="203"/>
    </row>
    <row r="26" spans="1:18" s="11" customFormat="1" ht="255" customHeight="1">
      <c r="A26" s="101"/>
      <c r="B26" s="285">
        <f>ROW()-4</f>
        <v>22</v>
      </c>
      <c r="C26" s="167"/>
      <c r="D26" s="52"/>
      <c r="E26" s="112"/>
      <c r="F26" s="52"/>
      <c r="G26" s="52"/>
      <c r="H26" s="24" t="s">
        <v>164</v>
      </c>
      <c r="I26" s="170" t="s">
        <v>173</v>
      </c>
      <c r="J26" s="137" t="s">
        <v>51</v>
      </c>
      <c r="K26" s="23" t="s">
        <v>122</v>
      </c>
      <c r="L26" s="18"/>
      <c r="M26" s="224"/>
      <c r="N26" s="231"/>
      <c r="O26" s="128" t="str" cm="1">
        <f t="array" ref="O26">_xlfn.IFS(AND(K26="最高",N26="A"),80,AND(K26="最高",N26="B"),40,AND(K26="最高",N26="C"),20,AND(K26="最高",N26="D"),0,AND(K26="最高",N26=""),"",AND(K26="高",N26="A"),40,AND(K26="高",N26="B"),20,AND(K26="高",N26="C"),10,AND(K26="高",N26="D"),0,AND(K26="高",N26=""),"",AND(K26="中",N26="A"),20,AND(K26="中",N26="B"),10,AND(K26="中",N26="C"),5,AND(K26="中",N26="D"),0,AND(K26="中",N26=""),"",AND(K26="低",N26="A"),10,AND(K26="低",N26="B"),5,AND(K26="低",N26="C"),2,AND(K26="低",N26="D"),0,AND(K26="低",N26=""),"")</f>
        <v/>
      </c>
      <c r="P26" s="209"/>
      <c r="Q26" s="203"/>
    </row>
    <row r="27" spans="1:18" s="11" customFormat="1" ht="60" customHeight="1">
      <c r="A27" s="101"/>
      <c r="B27" s="286">
        <f t="shared" ref="B27" si="3">ROW()-4</f>
        <v>23</v>
      </c>
      <c r="C27" s="167"/>
      <c r="D27" s="115" t="s">
        <v>109</v>
      </c>
      <c r="E27" s="287" t="s">
        <v>11</v>
      </c>
      <c r="F27" s="115" t="s">
        <v>108</v>
      </c>
      <c r="G27" s="115">
        <v>2</v>
      </c>
      <c r="H27" s="24" t="s">
        <v>131</v>
      </c>
      <c r="I27" s="278" t="s">
        <v>83</v>
      </c>
      <c r="J27" s="137" t="s">
        <v>56</v>
      </c>
      <c r="K27" s="23" t="s">
        <v>11</v>
      </c>
      <c r="L27" s="18"/>
      <c r="M27" s="224"/>
      <c r="N27" s="232"/>
      <c r="O27" s="128"/>
      <c r="P27" s="205"/>
    </row>
    <row r="28" spans="1:18" s="11" customFormat="1" ht="75" customHeight="1">
      <c r="A28" s="101"/>
      <c r="B28" s="56">
        <f>ROW()-4</f>
        <v>24</v>
      </c>
      <c r="C28" s="167"/>
      <c r="D28" s="39"/>
      <c r="E28" s="123"/>
      <c r="F28" s="39"/>
      <c r="G28" s="39"/>
      <c r="H28" s="24" t="s">
        <v>128</v>
      </c>
      <c r="I28" s="170" t="s">
        <v>162</v>
      </c>
      <c r="J28" s="136" t="s">
        <v>51</v>
      </c>
      <c r="K28" s="41" t="s">
        <v>37</v>
      </c>
      <c r="L28" s="18"/>
      <c r="M28" s="224"/>
      <c r="N28" s="231"/>
      <c r="O28" s="128" t="str" cm="1">
        <f t="array" ref="O28">_xlfn.IFS(AND(K28="最高",N28="A"),80,AND(K28="最高",N28="B"),40,AND(K28="最高",N28="C"),20,AND(K28="最高",N28="D"),0,AND(K28="最高",N28=""),"",AND(K28="高",N28="A"),40,AND(K28="高",N28="B"),20,AND(K28="高",N28="C"),10,AND(K28="高",N28="D"),0,AND(K28="高",N28=""),"",AND(K28="中",N28="A"),20,AND(K28="中",N28="B"),10,AND(K28="中",N28="C"),5,AND(K28="中",N28="D"),0,AND(K28="中",N28=""),"",AND(K28="低",N28="A"),10,AND(K28="低",N28="B"),5,AND(K28="低",N28="C"),2,AND(K28="低",N28="D"),0,AND(K28="低",N28=""),"")</f>
        <v/>
      </c>
      <c r="P28" s="209"/>
      <c r="Q28" s="203"/>
    </row>
    <row r="29" spans="1:18" s="11" customFormat="1" ht="150" customHeight="1" thickBot="1">
      <c r="A29" s="101"/>
      <c r="B29" s="56">
        <f>ROW()-4</f>
        <v>25</v>
      </c>
      <c r="C29" s="167"/>
      <c r="D29" s="39"/>
      <c r="E29" s="123"/>
      <c r="F29" s="39"/>
      <c r="G29" s="39"/>
      <c r="H29" s="115" t="s">
        <v>165</v>
      </c>
      <c r="I29" s="170" t="s">
        <v>154</v>
      </c>
      <c r="J29" s="136" t="s">
        <v>51</v>
      </c>
      <c r="K29" s="41" t="s">
        <v>122</v>
      </c>
      <c r="L29" s="135"/>
      <c r="M29" s="272"/>
      <c r="N29" s="234"/>
      <c r="O29" s="133" t="str" cm="1">
        <f t="array" ref="O29">_xlfn.IFS(AND(K29="最高",N29="A"),80,AND(K29="最高",N29="B"),40,AND(K29="最高",N29="C"),20,AND(K29="最高",N29="D"),0,AND(K29="最高",N29=""),"",AND(K29="高",N29="A"),40,AND(K29="高",N29="B"),20,AND(K29="高",N29="C"),10,AND(K29="高",N29="D"),0,AND(K29="高",N29=""),"",AND(K29="中",N29="A"),20,AND(K29="中",N29="B"),10,AND(K29="中",N29="C"),5,AND(K29="中",N29="D"),0,AND(K29="中",N29=""),"",AND(K29="低",N29="A"),10,AND(K29="低",N29="B"),5,AND(K29="低",N29="C"),2,AND(K29="低",N29="D"),0,AND(K29="低",N29=""),"")</f>
        <v/>
      </c>
      <c r="P29" s="202"/>
      <c r="Q29" s="203"/>
    </row>
    <row r="30" spans="1:18" s="11" customFormat="1" ht="60" customHeight="1">
      <c r="A30" s="101"/>
      <c r="B30" s="155">
        <f t="shared" ref="B30:B37" si="4">ROW()-4</f>
        <v>26</v>
      </c>
      <c r="C30" s="104" t="s">
        <v>102</v>
      </c>
      <c r="D30" s="116" t="s">
        <v>88</v>
      </c>
      <c r="E30" s="106" t="s">
        <v>11</v>
      </c>
      <c r="F30" s="160" t="s">
        <v>21</v>
      </c>
      <c r="G30" s="160">
        <v>3</v>
      </c>
      <c r="H30" s="104" t="s">
        <v>96</v>
      </c>
      <c r="I30" s="282" t="s">
        <v>186</v>
      </c>
      <c r="J30" s="141" t="s">
        <v>56</v>
      </c>
      <c r="K30" s="107" t="s">
        <v>11</v>
      </c>
      <c r="L30" s="55"/>
      <c r="M30" s="268"/>
      <c r="N30" s="235"/>
      <c r="O30" s="131"/>
      <c r="P30" s="208"/>
      <c r="Q30" s="203"/>
    </row>
    <row r="31" spans="1:18" s="12" customFormat="1" ht="90" customHeight="1">
      <c r="A31" s="101"/>
      <c r="B31" s="56">
        <f t="shared" si="4"/>
        <v>27</v>
      </c>
      <c r="C31" s="47"/>
      <c r="D31" s="36" t="s">
        <v>111</v>
      </c>
      <c r="E31" s="31" t="s">
        <v>11</v>
      </c>
      <c r="F31" s="122" t="s">
        <v>21</v>
      </c>
      <c r="G31" s="16" t="s">
        <v>181</v>
      </c>
      <c r="H31" s="16" t="s">
        <v>93</v>
      </c>
      <c r="I31" s="152" t="s">
        <v>92</v>
      </c>
      <c r="J31" s="137" t="s">
        <v>51</v>
      </c>
      <c r="K31" s="186" t="s">
        <v>35</v>
      </c>
      <c r="L31" s="16"/>
      <c r="M31" s="236"/>
      <c r="N31" s="231"/>
      <c r="O31" s="128" t="str" cm="1">
        <f t="array" ref="O31">_xlfn.IFS(AND(K31="最高",N31="A"),80,AND(K31="最高",N31="B"),40,AND(K31="最高",N31="C"),20,AND(K31="最高",N31="D"),0,AND(K31="最高",N31=""),"",AND(K31="高",N31="A"),40,AND(K31="高",N31="B"),20,AND(K31="高",N31="C"),10,AND(K31="高",N31="D"),0,AND(K31="高",N31=""),"",AND(K31="中",N31="A"),20,AND(K31="中",N31="B"),10,AND(K31="中",N31="C"),5,AND(K31="中",N31="D"),0,AND(K31="中",N31=""),"",AND(K31="低",N31="A"),10,AND(K31="低",N31="B"),5,AND(K31="低",N31="C"),2,AND(K31="低",N31="D"),0,AND(K31="低",N31=""),"")</f>
        <v/>
      </c>
      <c r="P31" s="205"/>
    </row>
    <row r="32" spans="1:18" s="12" customFormat="1" ht="105" customHeight="1">
      <c r="A32" s="101"/>
      <c r="B32" s="56">
        <f t="shared" si="4"/>
        <v>28</v>
      </c>
      <c r="C32" s="47"/>
      <c r="E32" s="14"/>
      <c r="F32" s="32" t="s">
        <v>21</v>
      </c>
      <c r="G32" s="47" t="s">
        <v>182</v>
      </c>
      <c r="H32" s="19" t="s">
        <v>94</v>
      </c>
      <c r="I32" s="147" t="s">
        <v>95</v>
      </c>
      <c r="J32" s="137" t="s">
        <v>51</v>
      </c>
      <c r="K32" s="23" t="s">
        <v>122</v>
      </c>
      <c r="L32" s="16"/>
      <c r="M32" s="236"/>
      <c r="N32" s="229"/>
      <c r="O32" s="128" t="str" cm="1">
        <f t="array" ref="O32">_xlfn.IFS(AND(K32="最高",N32="A"),80,AND(K32="最高",N32="B"),40,AND(K32="最高",N32="C"),20,AND(K32="最高",N32="D"),0,AND(K32="最高",N32=""),"",AND(K32="高",N32="A"),40,AND(K32="高",N32="B"),20,AND(K32="高",N32="C"),10,AND(K32="高",N32="D"),0,AND(K32="高",N32=""),"",AND(K32="中",N32="A"),20,AND(K32="中",N32="B"),10,AND(K32="中",N32="C"),5,AND(K32="中",N32="D"),0,AND(K32="中",N32=""),"",AND(K32="低",N32="A"),10,AND(K32="低",N32="B"),5,AND(K32="低",N32="C"),2,AND(K32="低",N32="D"),0,AND(K32="低",N32=""),"")</f>
        <v/>
      </c>
      <c r="P32" s="205"/>
    </row>
    <row r="33" spans="1:16" s="12" customFormat="1" ht="60" customHeight="1">
      <c r="A33" s="101"/>
      <c r="B33" s="56">
        <f t="shared" si="4"/>
        <v>29</v>
      </c>
      <c r="C33" s="47"/>
      <c r="D33" s="54"/>
      <c r="E33" s="54"/>
      <c r="F33" s="163" t="s">
        <v>21</v>
      </c>
      <c r="G33" s="20" t="s">
        <v>183</v>
      </c>
      <c r="H33" s="16" t="s">
        <v>91</v>
      </c>
      <c r="I33" s="154" t="s">
        <v>73</v>
      </c>
      <c r="J33" s="137" t="s">
        <v>51</v>
      </c>
      <c r="K33" s="23" t="s">
        <v>35</v>
      </c>
      <c r="L33" s="16"/>
      <c r="M33" s="236"/>
      <c r="N33" s="231"/>
      <c r="O33" s="128" t="str" cm="1">
        <f t="array" ref="O33">_xlfn.IFS(AND(K33="最高",N33="A"),80,AND(K33="最高",N33="B"),40,AND(K33="最高",N33="C"),20,AND(K33="最高",N33="D"),0,AND(K33="最高",N33=""),"",AND(K33="高",N33="A"),40,AND(K33="高",N33="B"),20,AND(K33="高",N33="C"),10,AND(K33="高",N33="D"),0,AND(K33="高",N33=""),"",AND(K33="中",N33="A"),20,AND(K33="中",N33="B"),10,AND(K33="中",N33="C"),5,AND(K33="中",N33="D"),0,AND(K33="中",N33=""),"",AND(K33="低",N33="A"),10,AND(K33="低",N33="B"),5,AND(K33="低",N33="C"),2,AND(K33="低",N33="D"),0,AND(K33="低",N33=""),"")</f>
        <v/>
      </c>
      <c r="P33" s="205"/>
    </row>
    <row r="34" spans="1:16" s="12" customFormat="1" ht="60" customHeight="1">
      <c r="A34" s="101"/>
      <c r="B34" s="56">
        <f t="shared" si="4"/>
        <v>30</v>
      </c>
      <c r="C34" s="167"/>
      <c r="D34" s="108" t="s">
        <v>22</v>
      </c>
      <c r="E34" s="28" t="s">
        <v>11</v>
      </c>
      <c r="F34" s="122" t="s">
        <v>21</v>
      </c>
      <c r="G34" s="108">
        <v>3.6</v>
      </c>
      <c r="H34" s="16" t="s">
        <v>97</v>
      </c>
      <c r="I34" s="154" t="s">
        <v>174</v>
      </c>
      <c r="J34" s="142" t="s">
        <v>51</v>
      </c>
      <c r="K34" s="23" t="s">
        <v>35</v>
      </c>
      <c r="L34" s="18"/>
      <c r="M34" s="224"/>
      <c r="N34" s="229"/>
      <c r="O34" s="128" t="str" cm="1">
        <f t="array" ref="O34">_xlfn.IFS(AND(K34="最高",N34="A"),80,AND(K34="最高",N34="B"),40,AND(K34="最高",N34="C"),20,AND(K34="最高",N34="D"),0,AND(K34="最高",N34=""),"",AND(K34="高",N34="A"),40,AND(K34="高",N34="B"),20,AND(K34="高",N34="C"),10,AND(K34="高",N34="D"),0,AND(K34="高",N34=""),"",AND(K34="中",N34="A"),20,AND(K34="中",N34="B"),10,AND(K34="中",N34="C"),5,AND(K34="中",N34="D"),0,AND(K34="中",N34=""),"",AND(K34="低",N34="A"),10,AND(K34="低",N34="B"),5,AND(K34="低",N34="C"),2,AND(K34="低",N34="D"),0,AND(K34="低",N34=""),"")</f>
        <v/>
      </c>
      <c r="P34" s="205"/>
    </row>
    <row r="35" spans="1:16" s="12" customFormat="1" ht="75.75" customHeight="1">
      <c r="A35" s="101"/>
      <c r="B35" s="56">
        <f t="shared" si="4"/>
        <v>31</v>
      </c>
      <c r="C35" s="171"/>
      <c r="D35" s="48" t="s">
        <v>132</v>
      </c>
      <c r="E35" s="112" t="s">
        <v>11</v>
      </c>
      <c r="F35" s="46" t="s">
        <v>108</v>
      </c>
      <c r="G35" s="267">
        <v>3.12</v>
      </c>
      <c r="H35" s="48" t="s">
        <v>132</v>
      </c>
      <c r="I35" s="152" t="s">
        <v>112</v>
      </c>
      <c r="J35" s="139" t="s">
        <v>80</v>
      </c>
      <c r="K35" s="21" t="s">
        <v>35</v>
      </c>
      <c r="L35" s="22"/>
      <c r="M35" s="273"/>
      <c r="N35" s="229"/>
      <c r="O35" s="128" t="str" cm="1">
        <f t="array" ref="O35">_xlfn.IFS(AND(K35="最高",N35="A"),80,AND(K35="最高",N35="B"),40,AND(K35="最高",N35="C"),20,AND(K35="最高",N35="D"),0,AND(K35="最高",N35=""),"",AND(K35="高",N35="A"),40,AND(K35="高",N35="B"),20,AND(K35="高",N35="C"),10,AND(K35="高",N35="D"),0,AND(K35="高",N35=""),"",AND(K35="中",N35="A"),20,AND(K35="中",N35="B"),10,AND(K35="中",N35="C"),5,AND(K35="中",N35="D"),0,AND(K35="中",N35=""),"",AND(K35="低",N35="A"),10,AND(K35="低",N35="B"),5,AND(K35="低",N35="C"),2,AND(K35="低",N35="D"),0,AND(K35="低",N35=""),"")</f>
        <v/>
      </c>
      <c r="P35" s="205"/>
    </row>
    <row r="36" spans="1:16" s="12" customFormat="1" ht="60" customHeight="1">
      <c r="A36" s="101"/>
      <c r="B36" s="56">
        <f t="shared" si="4"/>
        <v>32</v>
      </c>
      <c r="C36" s="167"/>
      <c r="D36" s="15" t="s">
        <v>23</v>
      </c>
      <c r="E36" s="31" t="s">
        <v>11</v>
      </c>
      <c r="F36" s="163" t="s">
        <v>21</v>
      </c>
      <c r="G36" s="15">
        <v>3.13</v>
      </c>
      <c r="H36" s="20" t="s">
        <v>113</v>
      </c>
      <c r="I36" s="152" t="s">
        <v>36</v>
      </c>
      <c r="J36" s="139" t="s">
        <v>80</v>
      </c>
      <c r="K36" s="21" t="s">
        <v>35</v>
      </c>
      <c r="L36" s="43"/>
      <c r="M36" s="274"/>
      <c r="N36" s="229"/>
      <c r="O36" s="128" t="str" cm="1">
        <f t="array" ref="O36">_xlfn.IFS(AND(K36="最高",N36="A"),80,AND(K36="最高",N36="B"),40,AND(K36="最高",N36="C"),20,AND(K36="最高",N36="D"),0,AND(K36="最高",N36=""),"",AND(K36="高",N36="A"),40,AND(K36="高",N36="B"),20,AND(K36="高",N36="C"),10,AND(K36="高",N36="D"),0,AND(K36="高",N36=""),"",AND(K36="中",N36="A"),20,AND(K36="中",N36="B"),10,AND(K36="中",N36="C"),5,AND(K36="中",N36="D"),0,AND(K36="中",N36=""),"",AND(K36="低",N36="A"),10,AND(K36="低",N36="B"),5,AND(K36="低",N36="C"),2,AND(K36="低",N36="D"),0,AND(K36="低",N36=""),"")</f>
        <v/>
      </c>
      <c r="P36" s="205"/>
    </row>
    <row r="37" spans="1:16" s="12" customFormat="1" ht="135.75" customHeight="1">
      <c r="A37" s="101"/>
      <c r="B37" s="56">
        <f t="shared" si="4"/>
        <v>33</v>
      </c>
      <c r="C37" s="167"/>
      <c r="D37" s="15" t="s">
        <v>17</v>
      </c>
      <c r="E37" s="31" t="s">
        <v>11</v>
      </c>
      <c r="F37" s="163" t="s">
        <v>21</v>
      </c>
      <c r="G37" s="15">
        <v>3.16</v>
      </c>
      <c r="H37" s="20" t="s">
        <v>38</v>
      </c>
      <c r="I37" s="152" t="s">
        <v>134</v>
      </c>
      <c r="J37" s="137" t="s">
        <v>51</v>
      </c>
      <c r="K37" s="188" t="s">
        <v>37</v>
      </c>
      <c r="L37" s="18"/>
      <c r="M37" s="224"/>
      <c r="N37" s="229"/>
      <c r="O37" s="128" t="str" cm="1">
        <f t="array" ref="O37">_xlfn.IFS(AND(K37="最高",N37="A"),80,AND(K37="最高",N37="B"),40,AND(K37="最高",N37="C"),20,AND(K37="最高",N37="D"),0,AND(K37="最高",N37=""),"",AND(K37="高",N37="A"),40,AND(K37="高",N37="B"),20,AND(K37="高",N37="C"),10,AND(K37="高",N37="D"),0,AND(K37="高",N37=""),"",AND(K37="中",N37="A"),20,AND(K37="中",N37="B"),10,AND(K37="中",N37="C"),5,AND(K37="中",N37="D"),0,AND(K37="中",N37=""),"",AND(K37="低",N37="A"),10,AND(K37="低",N37="B"),5,AND(K37="低",N37="C"),2,AND(K37="低",N37="D"),0,AND(K37="低",N37=""),"")</f>
        <v/>
      </c>
      <c r="P37" s="205"/>
    </row>
    <row r="38" spans="1:16" s="11" customFormat="1" ht="179.25" customHeight="1" thickBot="1">
      <c r="A38" s="101"/>
      <c r="B38" s="56">
        <f>ROW()-4</f>
        <v>34</v>
      </c>
      <c r="C38" s="167"/>
      <c r="D38" s="15" t="s">
        <v>24</v>
      </c>
      <c r="E38" s="31"/>
      <c r="F38" s="163" t="s">
        <v>21</v>
      </c>
      <c r="G38" s="15">
        <v>3.17</v>
      </c>
      <c r="H38" s="20" t="s">
        <v>114</v>
      </c>
      <c r="I38" s="152" t="s">
        <v>127</v>
      </c>
      <c r="J38" s="139" t="s">
        <v>80</v>
      </c>
      <c r="K38" s="188" t="s">
        <v>37</v>
      </c>
      <c r="L38" s="18"/>
      <c r="M38" s="224"/>
      <c r="N38" s="234"/>
      <c r="O38" s="133" t="str" cm="1">
        <f t="array" ref="O38">_xlfn.IFS(AND(K38="最高",N38="A"),80,AND(K38="最高",N38="B"),40,AND(K38="最高",N38="C"),20,AND(K38="最高",N38="D"),0,AND(K38="最高",N38=""),"",AND(K38="高",N38="A"),40,AND(K38="高",N38="B"),20,AND(K38="高",N38="C"),10,AND(K38="高",N38="D"),0,AND(K38="高",N38=""),"",AND(K38="中",N38="A"),20,AND(K38="中",N38="B"),10,AND(K38="中",N38="C"),5,AND(K38="中",N38="D"),0,AND(K38="中",N38=""),"",AND(K38="低",N38="A"),10,AND(K38="低",N38="B"),5,AND(K38="低",N38="C"),2,AND(K38="低",N38="D"),0,AND(K38="低",N38=""),"")</f>
        <v/>
      </c>
      <c r="P38" s="206"/>
    </row>
    <row r="39" spans="1:16" s="17" customFormat="1" ht="59.25" customHeight="1">
      <c r="A39" s="101"/>
      <c r="B39" s="64">
        <f t="shared" ref="B39:B55" si="5">ROW()-4</f>
        <v>35</v>
      </c>
      <c r="C39" s="88" t="s">
        <v>16</v>
      </c>
      <c r="D39" s="88" t="s">
        <v>40</v>
      </c>
      <c r="E39" s="70" t="s">
        <v>11</v>
      </c>
      <c r="F39" s="88" t="s">
        <v>13</v>
      </c>
      <c r="G39" s="71" t="s">
        <v>50</v>
      </c>
      <c r="H39" s="104" t="s">
        <v>98</v>
      </c>
      <c r="I39" s="289" t="s">
        <v>191</v>
      </c>
      <c r="J39" s="143" t="s">
        <v>56</v>
      </c>
      <c r="K39" s="109" t="s">
        <v>11</v>
      </c>
      <c r="L39" s="110"/>
      <c r="M39" s="275"/>
      <c r="N39" s="235"/>
      <c r="O39" s="131"/>
      <c r="P39" s="204"/>
    </row>
    <row r="40" spans="1:16" s="17" customFormat="1" ht="105" customHeight="1">
      <c r="A40" s="101"/>
      <c r="B40" s="57">
        <f t="shared" si="5"/>
        <v>36</v>
      </c>
      <c r="C40" s="14"/>
      <c r="D40" s="14"/>
      <c r="E40" s="105"/>
      <c r="F40" s="105"/>
      <c r="G40" s="20" t="s">
        <v>150</v>
      </c>
      <c r="H40" s="20" t="s">
        <v>166</v>
      </c>
      <c r="I40" s="152" t="s">
        <v>167</v>
      </c>
      <c r="J40" s="139" t="s">
        <v>80</v>
      </c>
      <c r="K40" s="21" t="s">
        <v>122</v>
      </c>
      <c r="L40" s="18"/>
      <c r="M40" s="224"/>
      <c r="N40" s="231"/>
      <c r="O40" s="128" t="str" cm="1">
        <f t="array" ref="O40">_xlfn.IFS(AND(K40="最高",N40="A"),80,AND(K40="最高",N40="B"),40,AND(K40="最高",N40="C"),20,AND(K40="最高",N40="D"),0,AND(K40="最高",N40=""),"",AND(K40="高",N40="A"),40,AND(K40="高",N40="B"),20,AND(K40="高",N40="C"),10,AND(K40="高",N40="D"),0,AND(K40="高",N40=""),"",AND(K40="中",N40="A"),20,AND(K40="中",N40="B"),10,AND(K40="中",N40="C"),5,AND(K40="中",N40="D"),0,AND(K40="中",N40=""),"",AND(K40="低",N40="A"),10,AND(K40="低",N40="B"),5,AND(K40="低",N40="C"),2,AND(K40="低",N40="D"),0,AND(K40="低",N40=""),"")</f>
        <v/>
      </c>
      <c r="P40" s="205"/>
    </row>
    <row r="41" spans="1:16" s="1" customFormat="1" ht="75" customHeight="1" thickBot="1">
      <c r="A41" s="101"/>
      <c r="B41" s="58">
        <f t="shared" si="5"/>
        <v>37</v>
      </c>
      <c r="C41" s="89"/>
      <c r="D41" s="279"/>
      <c r="E41" s="279"/>
      <c r="F41" s="279"/>
      <c r="G41" s="77" t="s">
        <v>66</v>
      </c>
      <c r="H41" s="77" t="s">
        <v>149</v>
      </c>
      <c r="I41" s="283" t="s">
        <v>187</v>
      </c>
      <c r="J41" s="178" t="s">
        <v>80</v>
      </c>
      <c r="K41" s="179" t="s">
        <v>37</v>
      </c>
      <c r="L41" s="92"/>
      <c r="M41" s="244"/>
      <c r="N41" s="234"/>
      <c r="O41" s="133" t="str" cm="1">
        <f t="array" ref="O41">_xlfn.IFS(AND(K41="最高",N41="A"),80,AND(K41="最高",N41="B"),40,AND(K41="最高",N41="C"),20,AND(K41="最高",N41="D"),0,AND(K41="最高",N41=""),"",AND(K41="高",N41="A"),40,AND(K41="高",N41="B"),20,AND(K41="高",N41="C"),10,AND(K41="高",N41="D"),0,AND(K41="高",N41=""),"",AND(K41="中",N41="A"),20,AND(K41="中",N41="B"),10,AND(K41="中",N41="C"),5,AND(K41="中",N41="D"),0,AND(K41="中",N41=""),"",AND(K41="低",N41="A"),10,AND(K41="低",N41="B"),5,AND(K41="低",N41="C"),2,AND(K41="低",N41="D"),0,AND(K41="低",N41=""),"")</f>
        <v/>
      </c>
      <c r="P41" s="206"/>
    </row>
    <row r="42" spans="1:16" s="12" customFormat="1" ht="60" customHeight="1">
      <c r="A42" s="101"/>
      <c r="B42" s="64">
        <f t="shared" si="5"/>
        <v>38</v>
      </c>
      <c r="C42" s="71" t="s">
        <v>78</v>
      </c>
      <c r="D42" s="88" t="s">
        <v>14</v>
      </c>
      <c r="E42" s="70" t="s">
        <v>11</v>
      </c>
      <c r="F42" s="79" t="s">
        <v>13</v>
      </c>
      <c r="G42" s="71" t="s">
        <v>45</v>
      </c>
      <c r="H42" s="71" t="s">
        <v>15</v>
      </c>
      <c r="I42" s="263" t="s">
        <v>77</v>
      </c>
      <c r="J42" s="144" t="s">
        <v>56</v>
      </c>
      <c r="K42" s="73" t="s">
        <v>11</v>
      </c>
      <c r="L42" s="74"/>
      <c r="M42" s="238"/>
      <c r="N42" s="237"/>
      <c r="O42" s="131"/>
      <c r="P42" s="204"/>
    </row>
    <row r="43" spans="1:16" s="12" customFormat="1" ht="60" customHeight="1">
      <c r="A43" s="101"/>
      <c r="B43" s="63">
        <f t="shared" si="5"/>
        <v>39</v>
      </c>
      <c r="C43" s="47"/>
      <c r="D43" s="15" t="s">
        <v>63</v>
      </c>
      <c r="E43" s="31" t="s">
        <v>11</v>
      </c>
      <c r="F43" s="163" t="s">
        <v>13</v>
      </c>
      <c r="G43" s="20" t="s">
        <v>46</v>
      </c>
      <c r="H43" s="20" t="s">
        <v>70</v>
      </c>
      <c r="I43" s="154" t="s">
        <v>71</v>
      </c>
      <c r="J43" s="142" t="s">
        <v>56</v>
      </c>
      <c r="K43" s="41" t="s">
        <v>11</v>
      </c>
      <c r="L43" s="36"/>
      <c r="M43" s="224"/>
      <c r="N43" s="239"/>
      <c r="O43" s="128"/>
      <c r="P43" s="205"/>
    </row>
    <row r="44" spans="1:16" s="17" customFormat="1" ht="60" customHeight="1" thickBot="1">
      <c r="A44" s="101"/>
      <c r="B44" s="117">
        <f t="shared" si="5"/>
        <v>40</v>
      </c>
      <c r="C44" s="89"/>
      <c r="D44" s="90" t="s">
        <v>19</v>
      </c>
      <c r="E44" s="76" t="s">
        <v>11</v>
      </c>
      <c r="F44" s="77" t="s">
        <v>67</v>
      </c>
      <c r="G44" s="77" t="s">
        <v>68</v>
      </c>
      <c r="H44" s="77" t="s">
        <v>19</v>
      </c>
      <c r="I44" s="260" t="s">
        <v>133</v>
      </c>
      <c r="J44" s="140" t="s">
        <v>56</v>
      </c>
      <c r="K44" s="78" t="s">
        <v>11</v>
      </c>
      <c r="L44" s="62"/>
      <c r="M44" s="244"/>
      <c r="N44" s="240"/>
      <c r="O44" s="133"/>
      <c r="P44" s="206"/>
    </row>
    <row r="45" spans="1:16" s="17" customFormat="1" ht="60" customHeight="1" thickBot="1">
      <c r="A45" s="101"/>
      <c r="B45" s="82">
        <f t="shared" si="5"/>
        <v>41</v>
      </c>
      <c r="C45" s="118" t="s">
        <v>18</v>
      </c>
      <c r="D45" s="118" t="s">
        <v>11</v>
      </c>
      <c r="E45" s="83" t="s">
        <v>11</v>
      </c>
      <c r="F45" s="84" t="s">
        <v>13</v>
      </c>
      <c r="G45" s="85" t="s">
        <v>47</v>
      </c>
      <c r="H45" s="85" t="s">
        <v>76</v>
      </c>
      <c r="I45" s="264" t="s">
        <v>72</v>
      </c>
      <c r="J45" s="145" t="s">
        <v>56</v>
      </c>
      <c r="K45" s="86" t="s">
        <v>11</v>
      </c>
      <c r="L45" s="87"/>
      <c r="M45" s="276"/>
      <c r="N45" s="241"/>
      <c r="O45" s="134"/>
      <c r="P45" s="207"/>
    </row>
    <row r="46" spans="1:16" s="12" customFormat="1" ht="60" customHeight="1">
      <c r="A46" s="101"/>
      <c r="B46" s="64">
        <f t="shared" si="5"/>
        <v>42</v>
      </c>
      <c r="C46" s="110" t="s">
        <v>81</v>
      </c>
      <c r="D46" s="88" t="s">
        <v>115</v>
      </c>
      <c r="E46" s="70" t="s">
        <v>11</v>
      </c>
      <c r="F46" s="91" t="s">
        <v>13</v>
      </c>
      <c r="G46" s="71" t="s">
        <v>25</v>
      </c>
      <c r="H46" s="72" t="s">
        <v>117</v>
      </c>
      <c r="I46" s="146" t="s">
        <v>144</v>
      </c>
      <c r="J46" s="144" t="s">
        <v>56</v>
      </c>
      <c r="K46" s="73" t="s">
        <v>11</v>
      </c>
      <c r="L46" s="74"/>
      <c r="M46" s="238"/>
      <c r="N46" s="242"/>
      <c r="O46" s="131"/>
      <c r="P46" s="204"/>
    </row>
    <row r="47" spans="1:16" s="12" customFormat="1" ht="105" customHeight="1">
      <c r="A47" s="101"/>
      <c r="B47" s="56">
        <f t="shared" si="5"/>
        <v>43</v>
      </c>
      <c r="C47" s="167"/>
      <c r="D47" s="14"/>
      <c r="E47" s="119"/>
      <c r="F47" s="120"/>
      <c r="G47" s="121"/>
      <c r="H47" s="199" t="s">
        <v>188</v>
      </c>
      <c r="I47" s="147" t="s">
        <v>144</v>
      </c>
      <c r="J47" s="137" t="s">
        <v>56</v>
      </c>
      <c r="K47" s="23" t="s">
        <v>11</v>
      </c>
      <c r="L47" s="18"/>
      <c r="M47" s="224"/>
      <c r="N47" s="232"/>
      <c r="O47" s="128"/>
      <c r="P47" s="205"/>
    </row>
    <row r="48" spans="1:16" s="12" customFormat="1" ht="75" customHeight="1">
      <c r="A48" s="101"/>
      <c r="B48" s="56">
        <f t="shared" si="5"/>
        <v>44</v>
      </c>
      <c r="C48" s="167"/>
      <c r="D48" s="108" t="s">
        <v>116</v>
      </c>
      <c r="E48" s="28" t="s">
        <v>11</v>
      </c>
      <c r="F48" s="32" t="s">
        <v>13</v>
      </c>
      <c r="G48" s="16" t="s">
        <v>26</v>
      </c>
      <c r="H48" s="16" t="s">
        <v>118</v>
      </c>
      <c r="I48" s="154" t="s">
        <v>145</v>
      </c>
      <c r="J48" s="137" t="s">
        <v>56</v>
      </c>
      <c r="K48" s="23" t="s">
        <v>11</v>
      </c>
      <c r="L48" s="18"/>
      <c r="M48" s="224"/>
      <c r="N48" s="232"/>
      <c r="O48" s="128"/>
      <c r="P48" s="205"/>
    </row>
    <row r="49" spans="1:17" s="12" customFormat="1" ht="345" customHeight="1" thickBot="1">
      <c r="A49" s="101"/>
      <c r="B49" s="58">
        <f t="shared" si="5"/>
        <v>45</v>
      </c>
      <c r="C49" s="172"/>
      <c r="D49" s="60" t="s">
        <v>28</v>
      </c>
      <c r="E49" s="61" t="s">
        <v>11</v>
      </c>
      <c r="F49" s="80" t="s">
        <v>180</v>
      </c>
      <c r="G49" s="172" t="s">
        <v>49</v>
      </c>
      <c r="H49" s="81" t="s">
        <v>27</v>
      </c>
      <c r="I49" s="153" t="s">
        <v>177</v>
      </c>
      <c r="J49" s="178" t="s">
        <v>80</v>
      </c>
      <c r="K49" s="179" t="s">
        <v>124</v>
      </c>
      <c r="M49" s="244"/>
      <c r="N49" s="243"/>
      <c r="O49" s="159">
        <v>5</v>
      </c>
      <c r="P49" s="202"/>
      <c r="Q49" s="201"/>
    </row>
    <row r="50" spans="1:17" s="12" customFormat="1" ht="60" customHeight="1">
      <c r="A50" s="101"/>
      <c r="B50" s="64">
        <f t="shared" si="5"/>
        <v>46</v>
      </c>
      <c r="C50" s="65" t="s">
        <v>34</v>
      </c>
      <c r="D50" s="66" t="s">
        <v>33</v>
      </c>
      <c r="E50" s="67" t="s">
        <v>11</v>
      </c>
      <c r="F50" s="67" t="s">
        <v>11</v>
      </c>
      <c r="G50" s="67" t="s">
        <v>11</v>
      </c>
      <c r="H50" s="68" t="s">
        <v>11</v>
      </c>
      <c r="I50" s="146" t="s">
        <v>146</v>
      </c>
      <c r="J50" s="180" t="s">
        <v>80</v>
      </c>
      <c r="K50" s="181" t="s">
        <v>37</v>
      </c>
      <c r="L50" s="69"/>
      <c r="M50" s="238"/>
      <c r="N50" s="245"/>
      <c r="O50" s="157" t="str" cm="1">
        <f t="array" ref="O50">_xlfn.IFS(AND(K50="最高",N50="A"),80,AND(K50="最高",N50="B"),40,AND(K50="最高",N50="C"),20,AND(K50="最高",N50="D"),0,AND(K50="最高",N50=""),"",AND(K50="高",N50="A"),40,AND(K50="高",N50="B"),20,AND(K50="高",N50="C"),10,AND(K50="高",N50="D"),0,AND(K50="高",N50=""),"",AND(K50="中",N50="A"),20,AND(K50="中",N50="B"),10,AND(K50="中",N50="C"),5,AND(K50="中",N50="D"),0,AND(K50="中",N50=""),"",AND(K50="低",N50="A"),10,AND(K50="低",N50="B"),5,AND(K50="低",N50="C"),2,AND(K50="低",N50="D"),0,AND(K50="低",N50=""),"")</f>
        <v/>
      </c>
      <c r="P50" s="204"/>
    </row>
    <row r="51" spans="1:17" s="12" customFormat="1" ht="60" customHeight="1">
      <c r="A51" s="101"/>
      <c r="B51" s="56">
        <f t="shared" si="5"/>
        <v>47</v>
      </c>
      <c r="C51" s="45"/>
      <c r="D51" s="42" t="s">
        <v>31</v>
      </c>
      <c r="E51" s="43" t="s">
        <v>11</v>
      </c>
      <c r="F51" s="43" t="s">
        <v>11</v>
      </c>
      <c r="G51" s="43" t="s">
        <v>11</v>
      </c>
      <c r="H51" s="24" t="s">
        <v>11</v>
      </c>
      <c r="I51" s="147" t="s">
        <v>147</v>
      </c>
      <c r="J51" s="139" t="s">
        <v>80</v>
      </c>
      <c r="K51" s="188" t="s">
        <v>123</v>
      </c>
      <c r="L51" s="18"/>
      <c r="M51" s="224"/>
      <c r="N51" s="231"/>
      <c r="O51" s="158" t="str" cm="1">
        <f t="array" ref="O51">_xlfn.IFS(AND(K51="最高",N51="A"),80,AND(K51="最高",N51="B"),40,AND(K51="最高",N51="C"),20,AND(K51="最高",N51="D"),0,AND(K51="最高",N51=""),"",AND(K51="高",N51="A"),40,AND(K51="高",N51="B"),20,AND(K51="高",N51="C"),10,AND(K51="高",N51="D"),0,AND(K51="高",N51=""),"",AND(K51="中",N51="A"),20,AND(K51="中",N51="B"),10,AND(K51="中",N51="C"),5,AND(K51="中",N51="D"),0,AND(K51="中",N51=""),"",AND(K51="低",N51="A"),10,AND(K51="低",N51="B"),5,AND(K51="低",N51="C"),2,AND(K51="低",N51="D"),0,AND(K51="低",N51=""),"")</f>
        <v/>
      </c>
      <c r="P51" s="205"/>
    </row>
    <row r="52" spans="1:17" s="12" customFormat="1" ht="60" customHeight="1">
      <c r="A52" s="101"/>
      <c r="B52" s="63">
        <f t="shared" si="5"/>
        <v>48</v>
      </c>
      <c r="C52" s="45"/>
      <c r="D52" s="126" t="s">
        <v>30</v>
      </c>
      <c r="E52" s="44" t="s">
        <v>11</v>
      </c>
      <c r="F52" s="44" t="s">
        <v>11</v>
      </c>
      <c r="G52" s="44" t="s">
        <v>11</v>
      </c>
      <c r="H52" s="115" t="s">
        <v>11</v>
      </c>
      <c r="I52" s="154" t="s">
        <v>148</v>
      </c>
      <c r="J52" s="138" t="s">
        <v>80</v>
      </c>
      <c r="K52" s="37" t="s">
        <v>35</v>
      </c>
      <c r="L52" s="36"/>
      <c r="M52" s="233"/>
      <c r="N52" s="231"/>
      <c r="O52" s="158" t="str" cm="1">
        <f t="array" ref="O52">_xlfn.IFS(AND(K52="最高",N52="A"),80,AND(K52="最高",N52="B"),40,AND(K52="最高",N52="C"),20,AND(K52="最高",N52="D"),0,AND(K52="最高",N52=""),"",AND(K52="高",N52="A"),40,AND(K52="高",N52="B"),20,AND(K52="高",N52="C"),10,AND(K52="高",N52="D"),0,AND(K52="高",N52=""),"",AND(K52="中",N52="A"),20,AND(K52="中",N52="B"),10,AND(K52="中",N52="C"),5,AND(K52="中",N52="D"),0,AND(K52="中",N52=""),"",AND(K52="低",N52="A"),10,AND(K52="低",N52="B"),5,AND(K52="低",N52="C"),2,AND(K52="低",N52="D"),0,AND(K52="低",N52=""),"")</f>
        <v/>
      </c>
      <c r="P52" s="205"/>
    </row>
    <row r="53" spans="1:17" s="195" customFormat="1" ht="59.25" customHeight="1">
      <c r="A53" s="189"/>
      <c r="B53" s="190">
        <f t="shared" si="5"/>
        <v>49</v>
      </c>
      <c r="C53" s="191"/>
      <c r="D53" s="192" t="s">
        <v>157</v>
      </c>
      <c r="E53" s="193" t="s">
        <v>11</v>
      </c>
      <c r="F53" s="193" t="s">
        <v>11</v>
      </c>
      <c r="G53" s="193" t="s">
        <v>11</v>
      </c>
      <c r="H53" s="199" t="s">
        <v>156</v>
      </c>
      <c r="I53" s="197" t="s">
        <v>159</v>
      </c>
      <c r="J53" s="198" t="s">
        <v>158</v>
      </c>
      <c r="K53" s="23" t="s">
        <v>11</v>
      </c>
      <c r="L53" s="194"/>
      <c r="M53" s="247"/>
      <c r="N53" s="246"/>
      <c r="O53" s="196"/>
      <c r="P53" s="205"/>
    </row>
    <row r="54" spans="1:17" s="12" customFormat="1" ht="74.25" customHeight="1">
      <c r="A54" s="101"/>
      <c r="B54" s="252">
        <f t="shared" si="5"/>
        <v>50</v>
      </c>
      <c r="C54" s="45"/>
      <c r="D54" s="27" t="s">
        <v>155</v>
      </c>
      <c r="E54" s="44" t="s">
        <v>11</v>
      </c>
      <c r="F54" s="44" t="s">
        <v>11</v>
      </c>
      <c r="G54" s="44" t="s">
        <v>11</v>
      </c>
      <c r="H54" s="199" t="s">
        <v>178</v>
      </c>
      <c r="I54" s="197" t="s">
        <v>170</v>
      </c>
      <c r="J54" s="198" t="s">
        <v>160</v>
      </c>
      <c r="K54" s="254" t="s">
        <v>161</v>
      </c>
      <c r="L54" s="248"/>
      <c r="M54" s="249"/>
      <c r="N54" s="231"/>
      <c r="O54" s="158" t="str" cm="1">
        <f t="array" ref="O54">_xlfn.IFS(AND(K54="最高",N54="A"),80,AND(K54="最高",N54="B"),40,AND(K54="最高",N54="C"),20,AND(K54="最高",N54="D"),0,AND(K54="最高",N54=""),"",AND(K54="高",N54="A"),40,AND(K54="高",N54="B"),20,AND(K54="高",N54="C"),10,AND(K54="高",N54="D"),0,AND(K54="高",N54=""),"",AND(K54="中",N54="A"),20,AND(K54="中",N54="B"),10,AND(K54="中",N54="C"),5,AND(K54="中",N54="D"),0,AND(K54="中",N54=""),"",AND(K54="低",N54="A"),10,AND(K54="低",N54="B"),5,AND(K54="低",N54="C"),2,AND(K54="低",N54="D"),0,AND(K54="低",N54=""),"")</f>
        <v/>
      </c>
      <c r="P54" s="200"/>
      <c r="Q54" s="201"/>
    </row>
    <row r="55" spans="1:17" s="11" customFormat="1" ht="120" customHeight="1" thickBot="1">
      <c r="A55" s="101"/>
      <c r="B55" s="253">
        <f t="shared" si="5"/>
        <v>51</v>
      </c>
      <c r="C55" s="59"/>
      <c r="D55" s="59" t="s">
        <v>155</v>
      </c>
      <c r="E55" s="61" t="s">
        <v>11</v>
      </c>
      <c r="F55" s="61" t="s">
        <v>11</v>
      </c>
      <c r="G55" s="61" t="s">
        <v>11</v>
      </c>
      <c r="H55" s="255" t="s">
        <v>179</v>
      </c>
      <c r="I55" s="256" t="s">
        <v>169</v>
      </c>
      <c r="J55" s="257" t="s">
        <v>51</v>
      </c>
      <c r="K55" s="258" t="s">
        <v>124</v>
      </c>
      <c r="L55" s="250"/>
      <c r="M55" s="251"/>
      <c r="N55" s="240"/>
      <c r="O55" s="159">
        <v>225</v>
      </c>
      <c r="P55" s="202"/>
      <c r="Q55" s="203"/>
    </row>
    <row r="56" spans="1:17" ht="13.5" customHeight="1"/>
    <row r="58" spans="1:17" ht="13.5" customHeight="1"/>
    <row r="59" spans="1:17" ht="13.5" customHeight="1"/>
    <row r="60" spans="1:17" ht="13.5" customHeight="1"/>
    <row r="61" spans="1:17" ht="13.5" customHeight="1"/>
    <row r="62" spans="1:17" ht="13.5" customHeight="1"/>
    <row r="63" spans="1:17" ht="13.5" customHeight="1"/>
    <row r="64" spans="1:17" ht="13.5" customHeight="1"/>
    <row r="65" ht="13.5" customHeight="1"/>
  </sheetData>
  <autoFilter ref="A4:R59" xr:uid="{353C817A-42DE-47A0-9EF0-C3F007D9B6FF}">
    <filterColumn colId="8" showButton="0"/>
  </autoFilter>
  <mergeCells count="11">
    <mergeCell ref="N3:P3"/>
    <mergeCell ref="B1:I2"/>
    <mergeCell ref="K1:M1"/>
    <mergeCell ref="K2:M2"/>
    <mergeCell ref="B3:B4"/>
    <mergeCell ref="C3:E3"/>
    <mergeCell ref="F3:G3"/>
    <mergeCell ref="H3:H4"/>
    <mergeCell ref="I3:J4"/>
    <mergeCell ref="K3:K4"/>
    <mergeCell ref="L3:M3"/>
  </mergeCells>
  <phoneticPr fontId="1"/>
  <dataValidations count="1">
    <dataValidation type="list" allowBlank="1" showInputMessage="1" showErrorMessage="1" sqref="N5:N19" xr:uid="{F1ABCBD3-A877-43AF-8360-6031CB909894}">
      <formula1>"A,B,C,D"</formula1>
    </dataValidation>
  </dataValidations>
  <pageMargins left="0.25" right="0.25" top="0.75" bottom="0.75" header="0.3" footer="0.3"/>
  <pageSetup paperSize="8" scale="64" fitToHeight="0" orientation="portrait" r:id="rId1"/>
  <headerFooter>
    <oddFooter>&amp;C&amp;P／&amp;N</oddFooter>
  </headerFooter>
  <rowBreaks count="2" manualBreakCount="2">
    <brk id="26" min="1" max="13" man="1"/>
    <brk id="45"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18CB-E630-4E88-B46E-B542D4E6FDA5}">
  <sheetPr>
    <tabColor theme="5"/>
    <pageSetUpPr fitToPage="1"/>
  </sheetPr>
  <dimension ref="A1:O10"/>
  <sheetViews>
    <sheetView view="pageBreakPreview" zoomScale="70" zoomScaleNormal="80" zoomScaleSheetLayoutView="70" workbookViewId="0">
      <selection activeCell="I10" sqref="I10"/>
    </sheetView>
  </sheetViews>
  <sheetFormatPr defaultColWidth="9" defaultRowHeight="13.5"/>
  <cols>
    <col min="1" max="1" width="9" style="103" customWidth="1"/>
    <col min="2" max="2" width="5.125" style="10" customWidth="1"/>
    <col min="3" max="5" width="13.5" style="9" customWidth="1"/>
    <col min="6" max="6" width="12.625" style="10" customWidth="1"/>
    <col min="7" max="7" width="9" style="9" customWidth="1"/>
    <col min="8" max="8" width="59.5" style="8" customWidth="1"/>
    <col min="9" max="9" width="53.5" style="7" customWidth="1"/>
    <col min="10" max="10" width="8" style="7" customWidth="1"/>
    <col min="11" max="11" width="10.25" style="6" customWidth="1"/>
    <col min="12" max="12" width="11.125" customWidth="1"/>
    <col min="13" max="13" width="11.375" customWidth="1"/>
  </cols>
  <sheetData>
    <row r="1" spans="1:15" ht="27" customHeight="1">
      <c r="A1" s="9"/>
      <c r="B1" s="293" t="s">
        <v>189</v>
      </c>
      <c r="C1" s="293"/>
      <c r="D1" s="293"/>
      <c r="E1" s="293"/>
      <c r="F1" s="293"/>
      <c r="G1" s="293"/>
      <c r="H1" s="293"/>
      <c r="I1" s="293"/>
      <c r="J1" s="162"/>
      <c r="K1" s="294" t="s">
        <v>43</v>
      </c>
      <c r="L1" s="294"/>
      <c r="M1" s="294"/>
    </row>
    <row r="2" spans="1:15" ht="36.950000000000003" customHeight="1" thickBot="1">
      <c r="A2" s="9"/>
      <c r="B2" s="293"/>
      <c r="C2" s="293"/>
      <c r="D2" s="293"/>
      <c r="E2" s="293"/>
      <c r="F2" s="293"/>
      <c r="G2" s="293"/>
      <c r="H2" s="293"/>
      <c r="I2" s="293"/>
      <c r="J2" s="162"/>
      <c r="K2" s="295" t="s">
        <v>42</v>
      </c>
      <c r="L2" s="295"/>
      <c r="M2" s="295"/>
    </row>
    <row r="3" spans="1:15" ht="23.1" customHeight="1">
      <c r="A3" s="9"/>
      <c r="B3" s="296" t="s">
        <v>0</v>
      </c>
      <c r="C3" s="298" t="s">
        <v>1</v>
      </c>
      <c r="D3" s="298"/>
      <c r="E3" s="298"/>
      <c r="F3" s="299" t="s">
        <v>2</v>
      </c>
      <c r="G3" s="299"/>
      <c r="H3" s="298" t="s">
        <v>3</v>
      </c>
      <c r="I3" s="301" t="s">
        <v>4</v>
      </c>
      <c r="J3" s="302"/>
      <c r="K3" s="298" t="s">
        <v>41</v>
      </c>
      <c r="L3" s="299" t="s">
        <v>55</v>
      </c>
      <c r="M3" s="306"/>
    </row>
    <row r="4" spans="1:15" ht="31.15" customHeight="1" thickBot="1">
      <c r="A4" s="9"/>
      <c r="B4" s="297"/>
      <c r="C4" s="164" t="s">
        <v>5</v>
      </c>
      <c r="D4" s="164" t="s">
        <v>6</v>
      </c>
      <c r="E4" s="164" t="s">
        <v>7</v>
      </c>
      <c r="F4" s="96" t="s">
        <v>8</v>
      </c>
      <c r="G4" s="164" t="s">
        <v>9</v>
      </c>
      <c r="H4" s="300"/>
      <c r="I4" s="303"/>
      <c r="J4" s="304"/>
      <c r="K4" s="300"/>
      <c r="L4" s="97" t="s">
        <v>54</v>
      </c>
      <c r="M4" s="97" t="s">
        <v>0</v>
      </c>
    </row>
    <row r="5" spans="1:15" s="11" customFormat="1" ht="60" customHeight="1">
      <c r="A5" s="102"/>
      <c r="B5" s="57">
        <f t="shared" ref="B5:B9" si="0">ROW()-4</f>
        <v>1</v>
      </c>
      <c r="C5" s="14" t="s">
        <v>103</v>
      </c>
      <c r="D5" s="52" t="s">
        <v>64</v>
      </c>
      <c r="E5" s="161" t="s">
        <v>11</v>
      </c>
      <c r="F5" s="94" t="s">
        <v>39</v>
      </c>
      <c r="G5" s="50" t="s">
        <v>44</v>
      </c>
      <c r="H5" s="14" t="s">
        <v>64</v>
      </c>
      <c r="I5" s="146" t="s">
        <v>135</v>
      </c>
      <c r="J5" s="136" t="s">
        <v>56</v>
      </c>
      <c r="K5" s="95" t="s">
        <v>11</v>
      </c>
      <c r="L5" s="95" t="s">
        <v>151</v>
      </c>
      <c r="M5" s="182"/>
    </row>
    <row r="6" spans="1:15" s="11" customFormat="1" ht="90" customHeight="1">
      <c r="A6" s="102"/>
      <c r="B6" s="56">
        <f t="shared" si="0"/>
        <v>2</v>
      </c>
      <c r="C6" s="14"/>
      <c r="D6" s="24" t="s">
        <v>65</v>
      </c>
      <c r="E6" s="43" t="s">
        <v>11</v>
      </c>
      <c r="F6" s="25" t="s">
        <v>39</v>
      </c>
      <c r="G6" s="26" t="s">
        <v>69</v>
      </c>
      <c r="H6" s="27" t="s">
        <v>10</v>
      </c>
      <c r="I6" s="147" t="s">
        <v>136</v>
      </c>
      <c r="J6" s="137" t="s">
        <v>51</v>
      </c>
      <c r="K6" s="23" t="s">
        <v>35</v>
      </c>
      <c r="L6" s="23" t="s">
        <v>152</v>
      </c>
      <c r="M6" s="183"/>
    </row>
    <row r="7" spans="1:15" s="11" customFormat="1" ht="60" customHeight="1">
      <c r="A7" s="102"/>
      <c r="B7" s="56">
        <f t="shared" si="0"/>
        <v>3</v>
      </c>
      <c r="C7" s="14"/>
      <c r="D7" s="35" t="s">
        <v>75</v>
      </c>
      <c r="E7" s="29" t="s">
        <v>12</v>
      </c>
      <c r="F7" s="30" t="s">
        <v>13</v>
      </c>
      <c r="G7" s="284" t="s">
        <v>184</v>
      </c>
      <c r="H7" s="20" t="s">
        <v>74</v>
      </c>
      <c r="I7" s="148" t="s">
        <v>137</v>
      </c>
      <c r="J7" s="137" t="s">
        <v>56</v>
      </c>
      <c r="K7" s="23" t="s">
        <v>11</v>
      </c>
      <c r="L7" s="23" t="s">
        <v>152</v>
      </c>
      <c r="M7" s="183"/>
    </row>
    <row r="8" spans="1:15" s="11" customFormat="1" ht="90" customHeight="1">
      <c r="A8" s="102"/>
      <c r="B8" s="56">
        <f t="shared" si="0"/>
        <v>4</v>
      </c>
      <c r="C8" s="14"/>
      <c r="D8" s="34"/>
      <c r="E8" s="53"/>
      <c r="F8" s="111"/>
      <c r="G8" s="13"/>
      <c r="H8" s="19"/>
      <c r="I8" s="149" t="s">
        <v>138</v>
      </c>
      <c r="J8" s="138" t="s">
        <v>80</v>
      </c>
      <c r="K8" s="37" t="s">
        <v>29</v>
      </c>
      <c r="L8" s="23" t="s">
        <v>152</v>
      </c>
      <c r="M8" s="23" t="s">
        <v>153</v>
      </c>
    </row>
    <row r="9" spans="1:15" s="1" customFormat="1" ht="116.45" customHeight="1">
      <c r="A9" s="102"/>
      <c r="B9" s="56">
        <f t="shared" si="0"/>
        <v>5</v>
      </c>
      <c r="C9" s="13"/>
      <c r="D9" s="184" t="s">
        <v>79</v>
      </c>
      <c r="E9" s="33" t="s">
        <v>12</v>
      </c>
      <c r="F9" s="185" t="s">
        <v>13</v>
      </c>
      <c r="G9" s="18" t="s">
        <v>99</v>
      </c>
      <c r="H9" s="18" t="s">
        <v>48</v>
      </c>
      <c r="I9" s="150" t="s">
        <v>139</v>
      </c>
      <c r="J9" s="139" t="s">
        <v>56</v>
      </c>
      <c r="K9" s="21" t="s">
        <v>11</v>
      </c>
      <c r="L9" s="23" t="s">
        <v>152</v>
      </c>
      <c r="M9" s="183"/>
      <c r="N9"/>
      <c r="O9"/>
    </row>
    <row r="10" spans="1:15" ht="87.75" customHeight="1"/>
  </sheetData>
  <mergeCells count="10">
    <mergeCell ref="B1:I2"/>
    <mergeCell ref="K1:M1"/>
    <mergeCell ref="K2:M2"/>
    <mergeCell ref="B3:B4"/>
    <mergeCell ref="C3:E3"/>
    <mergeCell ref="F3:G3"/>
    <mergeCell ref="H3:H4"/>
    <mergeCell ref="I3:J4"/>
    <mergeCell ref="K3:K4"/>
    <mergeCell ref="L3:M3"/>
  </mergeCells>
  <phoneticPr fontId="1"/>
  <pageMargins left="0.25" right="0.25" top="0.75" bottom="0.75" header="0.3" footer="0.3"/>
  <pageSetup paperSize="8" scale="63" fitToHeight="0" orientation="portrait"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eb6121-dc9e-4505-a55d-0579c8d7583c" xsi:nil="true"/>
    <lcf76f155ced4ddcb4097134ff3c332f xmlns="061e623b-3efa-4e13-b52d-492af59f4aa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4DBD8F224915D478FC121DBAFD338D0" ma:contentTypeVersion="11" ma:contentTypeDescription="新しいドキュメントを作成します。" ma:contentTypeScope="" ma:versionID="88b482f216df419a91d68edc595b70a2">
  <xsd:schema xmlns:xsd="http://www.w3.org/2001/XMLSchema" xmlns:xs="http://www.w3.org/2001/XMLSchema" xmlns:p="http://schemas.microsoft.com/office/2006/metadata/properties" xmlns:ns2="061e623b-3efa-4e13-b52d-492af59f4aa6" xmlns:ns3="0feb6121-dc9e-4505-a55d-0579c8d7583c" targetNamespace="http://schemas.microsoft.com/office/2006/metadata/properties" ma:root="true" ma:fieldsID="0b6e1ea0665616585f3bf22b6c7896ee" ns2:_="" ns3:_="">
    <xsd:import namespace="061e623b-3efa-4e13-b52d-492af59f4aa6"/>
    <xsd:import namespace="0feb6121-dc9e-4505-a55d-0579c8d758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e623b-3efa-4e13-b52d-492af59f4a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eb6121-dc9e-4505-a55d-0579c8d75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a77dac1-f232-4099-844e-d0ac151b5813}" ma:internalName="TaxCatchAll" ma:showField="CatchAllData" ma:web="0feb6121-dc9e-4505-a55d-0579c8d7583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C2E8A-C6EA-42BD-BD7E-8C2A7F446E9A}">
  <ds:schemaRefs>
    <ds:schemaRef ds:uri="http://purl.org/dc/elements/1.1/"/>
    <ds:schemaRef ds:uri="http://schemas.microsoft.com/office/2006/documentManagement/types"/>
    <ds:schemaRef ds:uri="http://schemas.microsoft.com/office/infopath/2007/PartnerControls"/>
    <ds:schemaRef ds:uri="http://purl.org/dc/terms/"/>
    <ds:schemaRef ds:uri="061e623b-3efa-4e13-b52d-492af59f4aa6"/>
    <ds:schemaRef ds:uri="http://purl.org/dc/dcmitype/"/>
    <ds:schemaRef ds:uri="http://schemas.openxmlformats.org/package/2006/metadata/core-properties"/>
    <ds:schemaRef ds:uri="0feb6121-dc9e-4505-a55d-0579c8d7583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4D381F6-5A17-425F-AFAF-A2FA5F6E6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e623b-3efa-4e13-b52d-492af59f4aa6"/>
    <ds:schemaRef ds:uri="0feb6121-dc9e-4505-a55d-0579c8d75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A6A817-0B37-4B8F-B74A-FB9ED7EFF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総合評価基準表</vt:lpstr>
      <vt:lpstr>記載例</vt:lpstr>
      <vt:lpstr>記載例!Print_Area</vt:lpstr>
      <vt:lpstr>総合評価基準表!Print_Area</vt:lpstr>
      <vt:lpstr>記載例!Print_Titles</vt:lpstr>
      <vt:lpstr>総合評価基準表!Print_Titles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2023-02-28T12:12:02Z</dcterms:created>
  <dcterms:modified xsi:type="dcterms:W3CDTF">2025-08-07T05:04:43Z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0x01010064DBD8F224915D478FC121DBAFD338D0</vt:lpwstr>
  </property>
  <property fmtid="{D5CDD505-2E9C-101B-9397-08002B2CF9AE}" pid="3" name="MSIP_Label_a7295cc1-d279-42ac-ab4d-3b0f4fece050_Enabled">
    <vt:lpwstr>true</vt:lpwstr>
  </property>
  <property fmtid="{D5CDD505-2E9C-101B-9397-08002B2CF9AE}" pid="4" name="MSIP_Label_a7295cc1-d279-42ac-ab4d-3b0f4fece050_SetDate">
    <vt:lpwstr>2023-05-10T18:32:39Z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d5d8fab4-51da-4064-97a1-fb939c47a99a</vt:lpwstr>
  </property>
  <property fmtid="{D5CDD505-2E9C-101B-9397-08002B2CF9AE}" pid="9" name="MSIP_Label_a7295cc1-d279-42ac-ab4d-3b0f4fece050_ContentBits">
    <vt:lpwstr>0</vt:lpwstr>
  </property>
  <property fmtid="{D5CDD505-2E9C-101B-9397-08002B2CF9AE}" pid="10" name="MediaServiceImageTags">
    <vt:lpwstr/>
  </property>
</Properties>
</file>